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20" windowWidth="15150" windowHeight="7335" activeTab="1"/>
  </bookViews>
  <sheets>
    <sheet name="Background" sheetId="1" r:id="rId1"/>
    <sheet name="Data Sheet" sheetId="2" r:id="rId2"/>
  </sheets>
  <definedNames>
    <definedName name="_xlnm.Print_Area" localSheetId="0">'Background'!$A$1:$C$27</definedName>
    <definedName name="_xlnm.Print_Area" localSheetId="1">'Data Sheet'!$A$2:$H$116</definedName>
  </definedNames>
  <calcPr fullCalcOnLoad="1"/>
</workbook>
</file>

<file path=xl/sharedStrings.xml><?xml version="1.0" encoding="utf-8"?>
<sst xmlns="http://schemas.openxmlformats.org/spreadsheetml/2006/main" count="249" uniqueCount="221">
  <si>
    <t>Functional Class</t>
  </si>
  <si>
    <t>General Cross Section</t>
  </si>
  <si>
    <t>8-lane divided</t>
  </si>
  <si>
    <t>6-lane divided</t>
  </si>
  <si>
    <t>4-lane divided</t>
  </si>
  <si>
    <t>4-lane undivided</t>
  </si>
  <si>
    <t>TOTAL</t>
  </si>
  <si>
    <t>5-lane</t>
  </si>
  <si>
    <t>4-lane</t>
  </si>
  <si>
    <t>3-lane</t>
  </si>
  <si>
    <t>2-lane</t>
  </si>
  <si>
    <t>12 Metre</t>
  </si>
  <si>
    <t>11 Metre</t>
  </si>
  <si>
    <t>10 Metre</t>
  </si>
  <si>
    <t>BRIDGE INVENTORY</t>
  </si>
  <si>
    <t>Bridge Type</t>
  </si>
  <si>
    <t>Number</t>
  </si>
  <si>
    <t>Bridge culverts</t>
  </si>
  <si>
    <t>Std. Culverts &gt; 1.0  metre diam.</t>
  </si>
  <si>
    <t>Sign bridges</t>
  </si>
  <si>
    <t>Track</t>
  </si>
  <si>
    <t>Community</t>
  </si>
  <si>
    <t>Handi-Van</t>
  </si>
  <si>
    <t>Terminals</t>
  </si>
  <si>
    <t>Garages</t>
  </si>
  <si>
    <t>Average
Age (yrs)</t>
  </si>
  <si>
    <t>2-lane undivided</t>
  </si>
  <si>
    <t>Art-8D</t>
  </si>
  <si>
    <t>Art-6D</t>
  </si>
  <si>
    <t>Art-4D</t>
  </si>
  <si>
    <t>Art-4U</t>
  </si>
  <si>
    <t>Art-2U</t>
  </si>
  <si>
    <t>Art-OT</t>
  </si>
  <si>
    <t xml:space="preserve">CODE   </t>
  </si>
  <si>
    <t>Col-5U</t>
  </si>
  <si>
    <t>Col-4U</t>
  </si>
  <si>
    <t>Col-3U</t>
  </si>
  <si>
    <t>Col-2U</t>
  </si>
  <si>
    <t>Col-OT</t>
  </si>
  <si>
    <t>Col-4D</t>
  </si>
  <si>
    <t>14 Metre</t>
  </si>
  <si>
    <t>14 metre</t>
  </si>
  <si>
    <t>13 metre</t>
  </si>
  <si>
    <t>12 metre</t>
  </si>
  <si>
    <t>11 metre</t>
  </si>
  <si>
    <t>10 metre</t>
  </si>
  <si>
    <t>Col-14</t>
  </si>
  <si>
    <t>Col-13</t>
  </si>
  <si>
    <t>Col-12</t>
  </si>
  <si>
    <t>Col-11</t>
  </si>
  <si>
    <t>Col-10</t>
  </si>
  <si>
    <t>13 Metre</t>
  </si>
  <si>
    <t>20 Metre</t>
  </si>
  <si>
    <t>Loc-20</t>
  </si>
  <si>
    <t>Loc-14</t>
  </si>
  <si>
    <t>Loc-13</t>
  </si>
  <si>
    <t>Loc-12</t>
  </si>
  <si>
    <t>Loc-11</t>
  </si>
  <si>
    <t>Loc-10</t>
  </si>
  <si>
    <t>Loc-09</t>
  </si>
  <si>
    <t>Loc-08</t>
  </si>
  <si>
    <t>Loc-07</t>
  </si>
  <si>
    <t>Loc-OT</t>
  </si>
  <si>
    <t>Lanes - paved</t>
  </si>
  <si>
    <t>Lanes - unpaved</t>
  </si>
  <si>
    <t xml:space="preserve"> 9 metre</t>
  </si>
  <si>
    <t xml:space="preserve"> 9 Metre</t>
  </si>
  <si>
    <t xml:space="preserve"> 8 Metre</t>
  </si>
  <si>
    <t xml:space="preserve"> 7 Metre</t>
  </si>
  <si>
    <t>Loc-PA</t>
  </si>
  <si>
    <t>Loc-UP</t>
  </si>
  <si>
    <t>back lanes and alleys</t>
  </si>
  <si>
    <t>Auxilliary Structures</t>
  </si>
  <si>
    <t>Signals - Firehall</t>
  </si>
  <si>
    <t>Signals - Ped-Amber</t>
  </si>
  <si>
    <t>Signals - Ped-Half</t>
  </si>
  <si>
    <t>Signals - Advance Flash</t>
  </si>
  <si>
    <t>Mis-FH</t>
  </si>
  <si>
    <t>Mis-PA</t>
  </si>
  <si>
    <t>Mis-PH</t>
  </si>
  <si>
    <t>Mis-TA</t>
  </si>
  <si>
    <t>Signals - Traffic Control</t>
  </si>
  <si>
    <t>Mis-TC</t>
  </si>
  <si>
    <t>Street Lighting</t>
  </si>
  <si>
    <t>Mis-SL</t>
  </si>
  <si>
    <t>Storm Sewer Trunk</t>
  </si>
  <si>
    <t>Mis-St</t>
  </si>
  <si>
    <t>Other _____________</t>
  </si>
  <si>
    <t>Other ____________</t>
  </si>
  <si>
    <t>Page 1 of 2</t>
  </si>
  <si>
    <t>Page 2 of 2</t>
  </si>
  <si>
    <t>Total Transportation Asset Value</t>
  </si>
  <si>
    <t>ROADWAY INVENTORY</t>
  </si>
  <si>
    <t>Average
Age
(in yrs)</t>
  </si>
  <si>
    <t>Length
Lane-Km</t>
  </si>
  <si>
    <t>Length
Centerline
Km</t>
  </si>
  <si>
    <t>Notes:</t>
  </si>
  <si>
    <t>PUBLIC TRANSIT BUS INVENTORY</t>
  </si>
  <si>
    <t>PUBLIC TRANSIT LRT INVENTORY</t>
  </si>
  <si>
    <t>Buildings</t>
  </si>
  <si>
    <t>Mobile Fleet</t>
  </si>
  <si>
    <t>Shelters</t>
  </si>
  <si>
    <t>Vehicles</t>
  </si>
  <si>
    <t>On Surface</t>
  </si>
  <si>
    <t>Underground</t>
  </si>
  <si>
    <t>LRT-TS</t>
  </si>
  <si>
    <t>LRT-TU</t>
  </si>
  <si>
    <t>LRT-TE</t>
  </si>
  <si>
    <t>LRT-CO</t>
  </si>
  <si>
    <t>LRT-CN</t>
  </si>
  <si>
    <t>LRT-SS</t>
  </si>
  <si>
    <t>LRT-SU</t>
  </si>
  <si>
    <t>LRT-GA</t>
  </si>
  <si>
    <t>Articulated - low floor</t>
  </si>
  <si>
    <t>40 ft - low floor</t>
  </si>
  <si>
    <t>40 ft - lift equiped</t>
  </si>
  <si>
    <t>Bus-AS</t>
  </si>
  <si>
    <t>Bus-AL</t>
  </si>
  <si>
    <t>Bus-4S</t>
  </si>
  <si>
    <t>Bus-4L</t>
  </si>
  <si>
    <t>Bus-CO</t>
  </si>
  <si>
    <t>Bus-TR</t>
  </si>
  <si>
    <t>Bus-HV</t>
  </si>
  <si>
    <t>Bus-TT</t>
  </si>
  <si>
    <t>Bus-TG</t>
  </si>
  <si>
    <t>Bus-TS</t>
  </si>
  <si>
    <t>Bus-4A</t>
  </si>
  <si>
    <t>Bus-OT</t>
  </si>
  <si>
    <t>Length or Number</t>
  </si>
  <si>
    <t>Brg-SI</t>
  </si>
  <si>
    <t>Brg-CS</t>
  </si>
  <si>
    <t>Brg-CB</t>
  </si>
  <si>
    <t>Brg-MB</t>
  </si>
  <si>
    <t>Brg-SB</t>
  </si>
  <si>
    <t>Pedestrian Bridge</t>
  </si>
  <si>
    <t>Brg-PB</t>
  </si>
  <si>
    <t>Standard Bridge</t>
  </si>
  <si>
    <t>Major Bridge (custom design)</t>
  </si>
  <si>
    <t>Other _______________</t>
  </si>
  <si>
    <t>Brg-SR</t>
  </si>
  <si>
    <t>Standard Bridge (GS / River)</t>
  </si>
  <si>
    <t>Brg-SL</t>
  </si>
  <si>
    <t>LRT Bridge (rail xing &amp; tunnel)</t>
  </si>
  <si>
    <t>Brg-OT</t>
  </si>
  <si>
    <t>Bus-OB</t>
  </si>
  <si>
    <t>LRT-OT</t>
  </si>
  <si>
    <t>Road and Rail</t>
  </si>
  <si>
    <t xml:space="preserve">Other </t>
  </si>
  <si>
    <r>
      <t xml:space="preserve">1)  Please update this form and </t>
    </r>
    <r>
      <rPr>
        <b/>
        <sz val="10"/>
        <rFont val="Arial"/>
        <family val="2"/>
      </rPr>
      <t>file electronically</t>
    </r>
    <r>
      <rPr>
        <sz val="10"/>
        <rFont val="Arial"/>
        <family val="0"/>
      </rPr>
      <t xml:space="preserve"> with the Regional Infrastructure Manager, Alberta Transportation</t>
    </r>
  </si>
  <si>
    <t>Previous summary filed in:</t>
  </si>
  <si>
    <t>City of:</t>
  </si>
  <si>
    <t>Lethbridge</t>
  </si>
  <si>
    <t>Mis-AX</t>
  </si>
  <si>
    <t>Avg. cost
per Km
in $000</t>
  </si>
  <si>
    <t>Total Cost
(in $000)</t>
  </si>
  <si>
    <t>Avg. Cost
in $000</t>
  </si>
  <si>
    <t>TRANSPORTATION ASSET VALUE SUMMARY SURVEY for Year</t>
  </si>
  <si>
    <r>
      <t xml:space="preserve">Local
</t>
    </r>
    <r>
      <rPr>
        <sz val="8"/>
        <rFont val="Arial"/>
        <family val="2"/>
      </rPr>
      <t>(by pavement width)</t>
    </r>
  </si>
  <si>
    <r>
      <t xml:space="preserve">Collector
</t>
    </r>
    <r>
      <rPr>
        <sz val="8"/>
        <rFont val="Arial"/>
        <family val="2"/>
      </rPr>
      <t>(by number of lanes)</t>
    </r>
  </si>
  <si>
    <r>
      <t xml:space="preserve">Collector
</t>
    </r>
    <r>
      <rPr>
        <sz val="8"/>
        <rFont val="Arial"/>
        <family val="2"/>
      </rPr>
      <t>(by pavement width)</t>
    </r>
  </si>
  <si>
    <r>
      <t xml:space="preserve">Arterial / Expressway / Freeway 
</t>
    </r>
    <r>
      <rPr>
        <sz val="8"/>
        <rFont val="Arial"/>
        <family val="2"/>
      </rPr>
      <t>(by number of lanes, excluding paved shoulders)</t>
    </r>
  </si>
  <si>
    <r>
      <t xml:space="preserve">Miscellaneous Related Items
</t>
    </r>
    <r>
      <rPr>
        <sz val="8"/>
        <rFont val="Arial"/>
        <family val="2"/>
      </rPr>
      <t>(if not included in road cost)</t>
    </r>
  </si>
  <si>
    <r>
      <t xml:space="preserve">Elevated </t>
    </r>
    <r>
      <rPr>
        <sz val="8"/>
        <rFont val="Arial"/>
        <family val="2"/>
      </rPr>
      <t>(other than bridge)</t>
    </r>
  </si>
  <si>
    <t>ID-Munic</t>
  </si>
  <si>
    <t>City Name</t>
  </si>
  <si>
    <t>Airdrie</t>
  </si>
  <si>
    <t>Calgary</t>
  </si>
  <si>
    <t>Camrose</t>
  </si>
  <si>
    <t>Cold Lake</t>
  </si>
  <si>
    <t>Edmonton</t>
  </si>
  <si>
    <t>Fort McMurray</t>
  </si>
  <si>
    <t>Fort Saskatchewan</t>
  </si>
  <si>
    <t>Grande Prairie</t>
  </si>
  <si>
    <t>Leduc</t>
  </si>
  <si>
    <t>Lloydminster</t>
  </si>
  <si>
    <t>Medicine Hat</t>
  </si>
  <si>
    <t>Red Deer</t>
  </si>
  <si>
    <t>Spruce Grove</t>
  </si>
  <si>
    <t>St. Albert</t>
  </si>
  <si>
    <t>Strathcona County</t>
  </si>
  <si>
    <t>Wetaskiwin</t>
  </si>
  <si>
    <t>CODE</t>
  </si>
  <si>
    <t>LENGTH</t>
  </si>
  <si>
    <t>COUNT</t>
  </si>
  <si>
    <t>AGE</t>
  </si>
  <si>
    <t>COST</t>
  </si>
  <si>
    <t>J1</t>
  </si>
  <si>
    <t>YEAR</t>
  </si>
  <si>
    <t>ID-CITY</t>
  </si>
  <si>
    <t>J3</t>
  </si>
  <si>
    <r>
      <t xml:space="preserve">3)  All unit costs should be </t>
    </r>
    <r>
      <rPr>
        <b/>
        <sz val="10"/>
        <rFont val="Arial"/>
        <family val="2"/>
      </rPr>
      <t>current total replacement costs</t>
    </r>
    <r>
      <rPr>
        <sz val="10"/>
        <rFont val="Arial"/>
        <family val="0"/>
      </rPr>
      <t>.</t>
    </r>
  </si>
  <si>
    <t>Col-09</t>
  </si>
  <si>
    <t>Previous Asset Summary was filed in:</t>
  </si>
  <si>
    <t>LRVs - old style</t>
  </si>
  <si>
    <t>LRVs - new style</t>
  </si>
  <si>
    <t>Stations (subway or underground)</t>
  </si>
  <si>
    <r>
      <t xml:space="preserve">Stations </t>
    </r>
    <r>
      <rPr>
        <sz val="10"/>
        <rFont val="Arial"/>
        <family val="2"/>
      </rPr>
      <t>(surface)</t>
    </r>
  </si>
  <si>
    <t>Maintenance/Storage Facilities</t>
  </si>
  <si>
    <t>Power Sub-Stations</t>
  </si>
  <si>
    <t>Articulated - high floor</t>
  </si>
  <si>
    <t>40 ft - high floor</t>
  </si>
  <si>
    <t>Trolley (electric)</t>
  </si>
  <si>
    <t>LRT-PO</t>
  </si>
  <si>
    <t>Art-RA</t>
  </si>
  <si>
    <t>Ramps (if not included above)</t>
  </si>
  <si>
    <t>DESCRIPTION</t>
  </si>
  <si>
    <t>2)  The pre-printed information shown on this sheet is from the last Asset Value Survey on record for the year indicated.</t>
  </si>
  <si>
    <t>Note:
Do not delete or erase the hidden columns "I" through "M" in this datasheet. 
This data is used for auto-updating of the master database for this survey.</t>
  </si>
  <si>
    <t>BACKGROUND TO ASSET INVENTORY SUMMARY</t>
  </si>
  <si>
    <t xml:space="preserve">The Transportation Asset Value Summary Survey for cities was requested for the first time in 2001.  As the transportation system expands and the relevant costs change from year to year, it is periodically necessary to update the information. </t>
  </si>
  <si>
    <t xml:space="preserve">Much of the information requested in this survey likely already exists in the city’s road and transit asset management databases.  This includes a summary of the city’s road network and public transit system along with the estimated current year replacement value for each item in the inventory.  The replacement value should be as accurate as possible based on currently available cost information for similar construction projects or capital purchases.   </t>
  </si>
  <si>
    <t xml:space="preserve">Preparation and submission of this survey is deemed to be administrative in nature and is therefore not eligible for cost-sharing through the transportation grant programs. </t>
  </si>
  <si>
    <t>To assist in the preparation of the information for the survey, a copy of the previous survey can be provided .</t>
  </si>
  <si>
    <t xml:space="preserve">The survey data sheet is also formatted for electronic updating of the master survey information database.   </t>
  </si>
  <si>
    <t xml:space="preserve">Asset value information is a required component of the government wide Corporate Capital Overview (CCO) that is prepared each spring and updated each fall.  Commencing in 2001, asset value information is also required for grant supported infrastructure (i.e. city roads and transit facilities).  </t>
  </si>
  <si>
    <t>For transit systems, the inventory value should include the fully equipped purchase price for vehicles and the turn-key costs for garages and terminals, etc. These values should exclude land costs and GST.</t>
  </si>
  <si>
    <t>For roads, the inventory value to be included in the survey is the new construction cost that would be incurred if starting from scratch (i.e. an open field).  That would be the complete cost to build a road to its current standard including design, testing, base, pavement, storm drainage, curbs, sidewalks, lighting, signing, etc).  These values should exclude right-of-way, non-drainage utilities, and GST.</t>
  </si>
  <si>
    <t>For some time, the Provincial Government has been moving towards an asset-based format for evaluating the benefits of various government programs, including municipal transportation support programs.  This asset value may become a significant factor in the support of future provincial budget allocations for municipal transportation grants.</t>
  </si>
  <si>
    <t xml:space="preserve">The asset survey information should be filed electronically using the attached Data Sheets (2 pages).  This sheet is an expanded form of the 2001 survey and is designed to accommodate the supplementary write-in information that was submitted as part of that survey.  </t>
  </si>
  <si>
    <t>The 2005 asset survey should be provided to Alberta Transportation, Regional Director prior to September 30, 2005.</t>
  </si>
  <si>
    <t xml:space="preserve">For the 2005 asset value survey, the initial one page form circulated in 2001 has been expanded with new categories added.  The changes are intended to accommodate the supplementary write-in information that was provided in conjunction with the 2001 survey.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</si>
</sst>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00"/>
    <numFmt numFmtId="170" formatCode="0.0"/>
  </numFmts>
  <fonts count="20">
    <font>
      <sz val="10"/>
      <name val="Arial"/>
      <family val="0"/>
    </font>
    <font>
      <b/>
      <sz val="10"/>
      <name val="Arial"/>
      <family val="2"/>
    </font>
    <font>
      <b/>
      <sz val="12"/>
      <name val="Arial"/>
      <family val="2"/>
    </font>
    <font>
      <sz val="12"/>
      <name val="Arial"/>
      <family val="2"/>
    </font>
    <font>
      <b/>
      <u val="double"/>
      <sz val="14"/>
      <name val="Arial"/>
      <family val="2"/>
    </font>
    <font>
      <sz val="11"/>
      <name val="Arial"/>
      <family val="2"/>
    </font>
    <font>
      <sz val="8"/>
      <name val="Arial"/>
      <family val="2"/>
    </font>
    <font>
      <b/>
      <sz val="14"/>
      <name val="Arial"/>
      <family val="2"/>
    </font>
    <font>
      <sz val="8"/>
      <name val="Courier (W1)"/>
      <family val="3"/>
    </font>
    <font>
      <b/>
      <sz val="8"/>
      <name val="Courier (W1)"/>
      <family val="3"/>
    </font>
    <font>
      <b/>
      <sz val="16"/>
      <color indexed="10"/>
      <name val="Arial"/>
      <family val="2"/>
    </font>
    <font>
      <sz val="16"/>
      <name val="Arial"/>
      <family val="2"/>
    </font>
    <font>
      <sz val="10"/>
      <color indexed="8"/>
      <name val="Arial"/>
      <family val="0"/>
    </font>
    <font>
      <sz val="10"/>
      <color indexed="8"/>
      <name val="MS Sans Serif"/>
      <family val="0"/>
    </font>
    <font>
      <b/>
      <u val="single"/>
      <sz val="14"/>
      <name val="Arial"/>
      <family val="2"/>
    </font>
    <font>
      <b/>
      <sz val="12"/>
      <color indexed="42"/>
      <name val="Arial"/>
      <family val="2"/>
    </font>
    <font>
      <u val="single"/>
      <sz val="10"/>
      <color indexed="12"/>
      <name val="Arial"/>
      <family val="0"/>
    </font>
    <font>
      <u val="single"/>
      <sz val="10"/>
      <color indexed="36"/>
      <name val="Arial"/>
      <family val="0"/>
    </font>
    <font>
      <sz val="14"/>
      <name val="Arial"/>
      <family val="0"/>
    </font>
    <font>
      <sz val="18"/>
      <name val="Arial"/>
      <family val="0"/>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23">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3" fillId="0" borderId="0">
      <alignment/>
      <protection/>
    </xf>
    <xf numFmtId="9" fontId="0" fillId="0" borderId="0" applyFont="0" applyFill="0" applyBorder="0" applyAlignment="0" applyProtection="0"/>
  </cellStyleXfs>
  <cellXfs count="119">
    <xf numFmtId="0" fontId="0" fillId="0" borderId="0" xfId="0" applyAlignment="1">
      <alignment/>
    </xf>
    <xf numFmtId="0" fontId="3" fillId="0" borderId="0" xfId="0" applyFont="1" applyAlignment="1">
      <alignment/>
    </xf>
    <xf numFmtId="0" fontId="5" fillId="0" borderId="0" xfId="0" applyFont="1" applyAlignment="1">
      <alignment horizontal="center" wrapText="1"/>
    </xf>
    <xf numFmtId="0" fontId="5" fillId="0" borderId="0" xfId="0" applyFont="1" applyAlignment="1">
      <alignment/>
    </xf>
    <xf numFmtId="0" fontId="3" fillId="0" borderId="0" xfId="0" applyFont="1" applyFill="1" applyAlignment="1">
      <alignment/>
    </xf>
    <xf numFmtId="0" fontId="0" fillId="0" borderId="0" xfId="0" applyFill="1" applyAlignment="1">
      <alignment/>
    </xf>
    <xf numFmtId="0" fontId="4" fillId="0" borderId="0" xfId="0" applyFont="1" applyAlignment="1" applyProtection="1">
      <alignment horizontal="center"/>
      <protection/>
    </xf>
    <xf numFmtId="0" fontId="0" fillId="0" borderId="0" xfId="0" applyAlignment="1" applyProtection="1">
      <alignment horizontal="right"/>
      <protection/>
    </xf>
    <xf numFmtId="0" fontId="0" fillId="0" borderId="0" xfId="0" applyAlignment="1" applyProtection="1">
      <alignment/>
      <protection/>
    </xf>
    <xf numFmtId="0" fontId="0" fillId="0" borderId="0" xfId="0" applyAlignment="1" applyProtection="1">
      <alignment horizontal="center"/>
      <protection/>
    </xf>
    <xf numFmtId="0" fontId="1" fillId="0" borderId="1" xfId="0" applyFont="1" applyBorder="1" applyAlignment="1" applyProtection="1">
      <alignment horizontal="left"/>
      <protection/>
    </xf>
    <xf numFmtId="0" fontId="5" fillId="2" borderId="0" xfId="0" applyFont="1" applyFill="1" applyAlignment="1" applyProtection="1">
      <alignment wrapText="1"/>
      <protection/>
    </xf>
    <xf numFmtId="0" fontId="5" fillId="2" borderId="2" xfId="0" applyFont="1" applyFill="1" applyBorder="1" applyAlignment="1" applyProtection="1">
      <alignment horizontal="center" wrapText="1"/>
      <protection/>
    </xf>
    <xf numFmtId="0" fontId="5" fillId="2" borderId="0" xfId="0" applyFont="1" applyFill="1" applyAlignment="1" applyProtection="1">
      <alignment horizontal="center" wrapText="1"/>
      <protection/>
    </xf>
    <xf numFmtId="0" fontId="5" fillId="2" borderId="3" xfId="0" applyFont="1" applyFill="1" applyBorder="1" applyAlignment="1" applyProtection="1">
      <alignment/>
      <protection/>
    </xf>
    <xf numFmtId="164" fontId="3" fillId="2" borderId="4" xfId="0" applyNumberFormat="1" applyFont="1" applyFill="1" applyBorder="1" applyAlignment="1" applyProtection="1">
      <alignment/>
      <protection/>
    </xf>
    <xf numFmtId="0" fontId="3" fillId="2" borderId="0" xfId="0" applyFont="1" applyFill="1" applyAlignment="1" applyProtection="1">
      <alignment/>
      <protection/>
    </xf>
    <xf numFmtId="0" fontId="2" fillId="2" borderId="5" xfId="0" applyFont="1" applyFill="1" applyBorder="1" applyAlignment="1" applyProtection="1">
      <alignment horizontal="right"/>
      <protection/>
    </xf>
    <xf numFmtId="0" fontId="0" fillId="2" borderId="4" xfId="0" applyFont="1" applyFill="1" applyBorder="1" applyAlignment="1" applyProtection="1">
      <alignment/>
      <protection/>
    </xf>
    <xf numFmtId="0" fontId="0" fillId="2" borderId="0" xfId="0" applyFont="1" applyFill="1" applyBorder="1" applyAlignment="1" applyProtection="1">
      <alignment/>
      <protection/>
    </xf>
    <xf numFmtId="0" fontId="0" fillId="2" borderId="0" xfId="0" applyFont="1" applyFill="1" applyAlignment="1" applyProtection="1">
      <alignment/>
      <protection/>
    </xf>
    <xf numFmtId="0" fontId="3" fillId="0" borderId="0" xfId="0" applyFont="1" applyFill="1" applyAlignment="1" applyProtection="1">
      <alignment/>
      <protection/>
    </xf>
    <xf numFmtId="0" fontId="0" fillId="2" borderId="6" xfId="0" applyFill="1" applyBorder="1" applyAlignment="1" applyProtection="1">
      <alignment vertical="top" wrapText="1"/>
      <protection/>
    </xf>
    <xf numFmtId="164" fontId="3" fillId="2" borderId="6" xfId="0" applyNumberFormat="1" applyFont="1" applyFill="1" applyBorder="1" applyAlignment="1" applyProtection="1">
      <alignment/>
      <protection/>
    </xf>
    <xf numFmtId="0" fontId="3" fillId="0" borderId="0" xfId="0" applyFont="1" applyAlignment="1" applyProtection="1">
      <alignment/>
      <protection/>
    </xf>
    <xf numFmtId="0" fontId="5" fillId="2" borderId="0" xfId="0" applyFont="1" applyFill="1" applyAlignment="1" applyProtection="1">
      <alignment/>
      <protection/>
    </xf>
    <xf numFmtId="0" fontId="2" fillId="2" borderId="0" xfId="0" applyFont="1" applyFill="1" applyAlignment="1" applyProtection="1">
      <alignment horizontal="right"/>
      <protection/>
    </xf>
    <xf numFmtId="0" fontId="2" fillId="2" borderId="0" xfId="0" applyFont="1" applyFill="1" applyAlignment="1" applyProtection="1">
      <alignment/>
      <protection/>
    </xf>
    <xf numFmtId="0" fontId="3" fillId="2" borderId="4" xfId="0" applyFont="1" applyFill="1" applyBorder="1" applyAlignment="1" applyProtection="1">
      <alignment/>
      <protection/>
    </xf>
    <xf numFmtId="0" fontId="3" fillId="2" borderId="0" xfId="0" applyFont="1" applyFill="1" applyAlignment="1" applyProtection="1">
      <alignment/>
      <protection/>
    </xf>
    <xf numFmtId="0" fontId="5" fillId="2" borderId="3" xfId="0" applyFont="1" applyFill="1" applyBorder="1" applyAlignment="1" applyProtection="1">
      <alignment/>
      <protection/>
    </xf>
    <xf numFmtId="0" fontId="0" fillId="2" borderId="0" xfId="0" applyFill="1" applyAlignment="1" applyProtection="1">
      <alignment/>
      <protection/>
    </xf>
    <xf numFmtId="0" fontId="0" fillId="0" borderId="0" xfId="0" applyFill="1" applyAlignment="1" applyProtection="1">
      <alignment/>
      <protection/>
    </xf>
    <xf numFmtId="164" fontId="3" fillId="2" borderId="7" xfId="0" applyNumberFormat="1" applyFont="1" applyFill="1" applyBorder="1" applyAlignment="1" applyProtection="1">
      <alignment/>
      <protection/>
    </xf>
    <xf numFmtId="0" fontId="0" fillId="0" borderId="8" xfId="0" applyBorder="1" applyAlignment="1" applyProtection="1">
      <alignment/>
      <protection/>
    </xf>
    <xf numFmtId="0" fontId="0" fillId="0" borderId="9" xfId="0"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 xfId="0" applyBorder="1" applyAlignment="1" applyProtection="1">
      <alignment/>
      <protection/>
    </xf>
    <xf numFmtId="0" fontId="0" fillId="0" borderId="12" xfId="0" applyBorder="1" applyAlignment="1" applyProtection="1">
      <alignment/>
      <protection/>
    </xf>
    <xf numFmtId="0" fontId="1" fillId="0" borderId="13" xfId="0" applyFont="1" applyBorder="1" applyAlignment="1" applyProtection="1">
      <alignment horizontal="right"/>
      <protection/>
    </xf>
    <xf numFmtId="0" fontId="0" fillId="0" borderId="0"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3" fillId="0" borderId="17" xfId="0" applyFont="1" applyBorder="1" applyAlignment="1" applyProtection="1">
      <alignment horizontal="center"/>
      <protection locked="0"/>
    </xf>
    <xf numFmtId="0" fontId="3" fillId="0" borderId="4" xfId="0" applyFont="1" applyBorder="1" applyAlignment="1" applyProtection="1">
      <alignment horizontal="center"/>
      <protection locked="0"/>
    </xf>
    <xf numFmtId="164" fontId="3" fillId="0" borderId="4" xfId="0" applyNumberFormat="1" applyFont="1" applyBorder="1" applyAlignment="1" applyProtection="1">
      <alignment horizontal="center"/>
      <protection locked="0"/>
    </xf>
    <xf numFmtId="0" fontId="3" fillId="0" borderId="4" xfId="0" applyFont="1" applyBorder="1" applyAlignment="1" applyProtection="1">
      <alignment/>
      <protection locked="0"/>
    </xf>
    <xf numFmtId="0" fontId="3" fillId="0" borderId="3" xfId="0" applyFont="1" applyBorder="1" applyAlignment="1" applyProtection="1">
      <alignment/>
      <protection locked="0"/>
    </xf>
    <xf numFmtId="0" fontId="0" fillId="0" borderId="4" xfId="0" applyFont="1" applyBorder="1" applyAlignment="1" applyProtection="1">
      <alignment/>
      <protection locked="0"/>
    </xf>
    <xf numFmtId="0" fontId="0" fillId="0" borderId="3" xfId="0" applyFont="1" applyBorder="1" applyAlignment="1" applyProtection="1">
      <alignment/>
      <protection locked="0"/>
    </xf>
    <xf numFmtId="0" fontId="0" fillId="0" borderId="0" xfId="0" applyAlignment="1" applyProtection="1">
      <alignment horizontal="center"/>
      <protection locked="0"/>
    </xf>
    <xf numFmtId="0" fontId="4" fillId="0" borderId="0" xfId="0" applyFont="1" applyAlignment="1" applyProtection="1">
      <alignment horizontal="center"/>
      <protection locked="0"/>
    </xf>
    <xf numFmtId="0" fontId="1" fillId="0" borderId="0" xfId="0" applyFont="1" applyBorder="1" applyAlignment="1" applyProtection="1">
      <alignment horizontal="right"/>
      <protection/>
    </xf>
    <xf numFmtId="164" fontId="0" fillId="0" borderId="3" xfId="0" applyNumberFormat="1" applyFont="1" applyBorder="1" applyAlignment="1" applyProtection="1">
      <alignment/>
      <protection locked="0"/>
    </xf>
    <xf numFmtId="0" fontId="0" fillId="0" borderId="0" xfId="0" applyFont="1" applyAlignment="1">
      <alignment/>
    </xf>
    <xf numFmtId="0" fontId="8" fillId="0" borderId="0" xfId="0" applyFont="1" applyAlignment="1" applyProtection="1">
      <alignment/>
      <protection/>
    </xf>
    <xf numFmtId="0" fontId="8" fillId="2" borderId="2" xfId="0" applyFont="1" applyFill="1" applyBorder="1" applyAlignment="1" applyProtection="1">
      <alignment horizontal="right" wrapText="1"/>
      <protection/>
    </xf>
    <xf numFmtId="0" fontId="8" fillId="2" borderId="17" xfId="0" applyFont="1" applyFill="1" applyBorder="1" applyAlignment="1" applyProtection="1">
      <alignment horizontal="right"/>
      <protection/>
    </xf>
    <xf numFmtId="0" fontId="8" fillId="2" borderId="18" xfId="0" applyFont="1" applyFill="1" applyBorder="1" applyAlignment="1" applyProtection="1">
      <alignment horizontal="right"/>
      <protection/>
    </xf>
    <xf numFmtId="0" fontId="8" fillId="0" borderId="0" xfId="0" applyFont="1" applyFill="1" applyAlignment="1" applyProtection="1">
      <alignment/>
      <protection/>
    </xf>
    <xf numFmtId="0" fontId="8" fillId="2" borderId="18" xfId="0" applyFont="1" applyFill="1" applyBorder="1" applyAlignment="1" applyProtection="1">
      <alignment/>
      <protection/>
    </xf>
    <xf numFmtId="0" fontId="9" fillId="2" borderId="0" xfId="0" applyFont="1" applyFill="1" applyAlignment="1" applyProtection="1">
      <alignment horizontal="right"/>
      <protection/>
    </xf>
    <xf numFmtId="0" fontId="9" fillId="2" borderId="5" xfId="0" applyFont="1" applyFill="1" applyBorder="1" applyAlignment="1" applyProtection="1">
      <alignment horizontal="right"/>
      <protection/>
    </xf>
    <xf numFmtId="0" fontId="8" fillId="0" borderId="0" xfId="0" applyFont="1" applyBorder="1" applyAlignment="1" applyProtection="1">
      <alignment/>
      <protection/>
    </xf>
    <xf numFmtId="0" fontId="8" fillId="0" borderId="0" xfId="0" applyFont="1" applyAlignment="1">
      <alignment/>
    </xf>
    <xf numFmtId="0" fontId="8" fillId="2" borderId="0" xfId="0" applyFont="1" applyFill="1" applyAlignment="1" applyProtection="1">
      <alignment/>
      <protection/>
    </xf>
    <xf numFmtId="0" fontId="3" fillId="2" borderId="0" xfId="0" applyFont="1" applyFill="1" applyAlignment="1" applyProtection="1">
      <alignment horizontal="center"/>
      <protection/>
    </xf>
    <xf numFmtId="0" fontId="3" fillId="2" borderId="0" xfId="0" applyFont="1" applyFill="1" applyBorder="1" applyAlignment="1" applyProtection="1">
      <alignment horizontal="center"/>
      <protection/>
    </xf>
    <xf numFmtId="164" fontId="3" fillId="2" borderId="0" xfId="0" applyNumberFormat="1" applyFont="1" applyFill="1" applyAlignment="1" applyProtection="1">
      <alignmen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0" fillId="2" borderId="4" xfId="0" applyFill="1" applyBorder="1" applyAlignment="1" applyProtection="1">
      <alignment/>
      <protection locked="0"/>
    </xf>
    <xf numFmtId="0" fontId="5" fillId="2" borderId="4" xfId="0" applyFont="1" applyFill="1" applyBorder="1" applyAlignment="1" applyProtection="1">
      <alignment/>
      <protection locked="0"/>
    </xf>
    <xf numFmtId="1" fontId="0" fillId="2" borderId="0" xfId="0" applyNumberFormat="1" applyFont="1" applyFill="1" applyBorder="1" applyAlignment="1" applyProtection="1">
      <alignment/>
      <protection/>
    </xf>
    <xf numFmtId="0" fontId="0" fillId="2" borderId="4" xfId="0" applyFont="1" applyFill="1" applyBorder="1" applyAlignment="1" applyProtection="1">
      <alignment/>
      <protection locked="0"/>
    </xf>
    <xf numFmtId="0" fontId="2" fillId="2" borderId="0" xfId="0" applyFont="1" applyFill="1" applyBorder="1" applyAlignment="1" applyProtection="1">
      <alignment horizontal="right"/>
      <protection/>
    </xf>
    <xf numFmtId="0" fontId="8" fillId="2" borderId="0" xfId="0" applyFont="1" applyFill="1" applyBorder="1" applyAlignment="1" applyProtection="1">
      <alignment/>
      <protection/>
    </xf>
    <xf numFmtId="164" fontId="3" fillId="2" borderId="0" xfId="0" applyNumberFormat="1" applyFont="1" applyFill="1" applyBorder="1" applyAlignment="1" applyProtection="1">
      <alignment/>
      <protection/>
    </xf>
    <xf numFmtId="1" fontId="0" fillId="2" borderId="13" xfId="0" applyNumberFormat="1" applyFont="1" applyFill="1" applyBorder="1" applyAlignment="1" applyProtection="1">
      <alignment/>
      <protection/>
    </xf>
    <xf numFmtId="0" fontId="0" fillId="0" borderId="0" xfId="0" applyBorder="1" applyAlignment="1">
      <alignment/>
    </xf>
    <xf numFmtId="0" fontId="12" fillId="3" borderId="0" xfId="21" applyFont="1" applyFill="1" applyBorder="1" applyAlignment="1">
      <alignment horizontal="center"/>
      <protection/>
    </xf>
    <xf numFmtId="0" fontId="12" fillId="0" borderId="0" xfId="21" applyFont="1" applyFill="1" applyBorder="1" applyAlignment="1">
      <alignment horizontal="right" wrapText="1"/>
      <protection/>
    </xf>
    <xf numFmtId="0" fontId="12" fillId="0" borderId="0" xfId="21" applyFont="1" applyFill="1" applyBorder="1" applyAlignment="1">
      <alignment horizontal="left" wrapText="1"/>
      <protection/>
    </xf>
    <xf numFmtId="0" fontId="12" fillId="3" borderId="0" xfId="21" applyFont="1" applyFill="1" applyBorder="1" applyAlignment="1">
      <alignment/>
      <protection/>
    </xf>
    <xf numFmtId="0" fontId="0" fillId="0" borderId="0" xfId="0" applyBorder="1" applyAlignment="1">
      <alignment horizontal="center"/>
    </xf>
    <xf numFmtId="0" fontId="12" fillId="0" borderId="0" xfId="21" applyFont="1" applyFill="1" applyBorder="1" applyAlignment="1">
      <alignment horizontal="center" wrapText="1"/>
      <protection/>
    </xf>
    <xf numFmtId="0" fontId="3" fillId="2" borderId="0" xfId="0" applyFont="1" applyFill="1" applyAlignment="1">
      <alignment wrapText="1"/>
    </xf>
    <xf numFmtId="0" fontId="3" fillId="2" borderId="0" xfId="0" applyNumberFormat="1" applyFont="1" applyFill="1" applyAlignment="1">
      <alignment wrapText="1"/>
    </xf>
    <xf numFmtId="0" fontId="3" fillId="2" borderId="0" xfId="20" applyNumberFormat="1" applyFont="1" applyFill="1" applyAlignment="1">
      <alignment wrapText="1"/>
    </xf>
    <xf numFmtId="0" fontId="18" fillId="0" borderId="0" xfId="0" applyFont="1" applyAlignment="1">
      <alignment wrapText="1"/>
    </xf>
    <xf numFmtId="0" fontId="19" fillId="0" borderId="1" xfId="0" applyFont="1" applyBorder="1" applyAlignment="1">
      <alignment horizontal="center" wrapText="1"/>
    </xf>
    <xf numFmtId="164" fontId="3" fillId="0" borderId="3" xfId="0" applyNumberFormat="1" applyFont="1" applyBorder="1" applyAlignment="1" applyProtection="1">
      <alignment/>
      <protection locked="0"/>
    </xf>
    <xf numFmtId="164" fontId="3" fillId="0" borderId="4" xfId="0" applyNumberFormat="1" applyFont="1" applyBorder="1" applyAlignment="1" applyProtection="1">
      <alignment/>
      <protection locked="0"/>
    </xf>
    <xf numFmtId="164" fontId="3" fillId="0" borderId="5" xfId="0" applyNumberFormat="1" applyFont="1" applyBorder="1" applyAlignment="1" applyProtection="1">
      <alignment horizontal="center"/>
      <protection locked="0"/>
    </xf>
    <xf numFmtId="0" fontId="0" fillId="0" borderId="2" xfId="0" applyBorder="1" applyAlignment="1" applyProtection="1">
      <alignment wrapText="1"/>
      <protection/>
    </xf>
    <xf numFmtId="0" fontId="0" fillId="0" borderId="19" xfId="0" applyBorder="1" applyAlignment="1" applyProtection="1">
      <alignment wrapText="1"/>
      <protection/>
    </xf>
    <xf numFmtId="0" fontId="0" fillId="0" borderId="0" xfId="0" applyAlignment="1" applyProtection="1">
      <alignment horizontal="right"/>
      <protection/>
    </xf>
    <xf numFmtId="0" fontId="0" fillId="0" borderId="0" xfId="0" applyBorder="1" applyAlignment="1" applyProtection="1">
      <alignment wrapText="1"/>
      <protection/>
    </xf>
    <xf numFmtId="0" fontId="0" fillId="0" borderId="0" xfId="0" applyAlignment="1" applyProtection="1">
      <alignment wrapText="1"/>
      <protection/>
    </xf>
    <xf numFmtId="0" fontId="0" fillId="0" borderId="14" xfId="0" applyBorder="1" applyAlignment="1" applyProtection="1">
      <alignment wrapText="1"/>
      <protection/>
    </xf>
    <xf numFmtId="164" fontId="10" fillId="0" borderId="0" xfId="0" applyNumberFormat="1" applyFont="1" applyBorder="1" applyAlignment="1" applyProtection="1">
      <alignment/>
      <protection/>
    </xf>
    <xf numFmtId="0" fontId="10" fillId="0" borderId="20" xfId="0" applyFont="1" applyBorder="1" applyAlignment="1" applyProtection="1">
      <alignment/>
      <protection/>
    </xf>
    <xf numFmtId="0" fontId="14" fillId="0" borderId="0" xfId="0" applyFont="1" applyAlignment="1" applyProtection="1">
      <alignment horizontal="center"/>
      <protection/>
    </xf>
    <xf numFmtId="0" fontId="0" fillId="2" borderId="4" xfId="0" applyFill="1" applyBorder="1" applyAlignment="1" applyProtection="1">
      <alignment vertical="top" wrapText="1"/>
      <protection/>
    </xf>
    <xf numFmtId="0" fontId="10" fillId="0" borderId="21" xfId="0" applyFont="1" applyBorder="1" applyAlignment="1" applyProtection="1">
      <alignment horizontal="right"/>
      <protection/>
    </xf>
    <xf numFmtId="0" fontId="11" fillId="0" borderId="0" xfId="0" applyFont="1" applyBorder="1" applyAlignment="1">
      <alignment horizontal="right"/>
    </xf>
    <xf numFmtId="0" fontId="0" fillId="2" borderId="7" xfId="0" applyFill="1" applyBorder="1" applyAlignment="1" applyProtection="1">
      <alignment vertical="top" wrapText="1"/>
      <protection/>
    </xf>
    <xf numFmtId="0" fontId="0" fillId="2" borderId="22" xfId="0" applyFill="1" applyBorder="1" applyAlignment="1" applyProtection="1">
      <alignment vertical="top" wrapText="1"/>
      <protection/>
    </xf>
    <xf numFmtId="0" fontId="0" fillId="2" borderId="6" xfId="0" applyFill="1" applyBorder="1" applyAlignment="1" applyProtection="1">
      <alignment vertical="top" wrapText="1"/>
      <protection/>
    </xf>
    <xf numFmtId="0" fontId="0" fillId="0" borderId="4" xfId="0" applyBorder="1" applyAlignment="1" applyProtection="1">
      <alignment vertical="top" wrapText="1"/>
      <protection/>
    </xf>
    <xf numFmtId="0" fontId="15" fillId="0" borderId="0" xfId="0" applyFont="1" applyAlignment="1">
      <alignment vertical="top" wrapText="1"/>
    </xf>
    <xf numFmtId="0" fontId="7" fillId="0" borderId="1" xfId="0" applyFont="1" applyBorder="1" applyAlignment="1" applyProtection="1">
      <alignment horizontal="center"/>
      <protection locked="0"/>
    </xf>
    <xf numFmtId="0" fontId="7" fillId="0" borderId="1" xfId="0" applyFont="1" applyBorder="1" applyAlignment="1" applyProtection="1">
      <alignment horizontal="center"/>
      <protection/>
    </xf>
    <xf numFmtId="0" fontId="5" fillId="2" borderId="7" xfId="0" applyFont="1" applyFill="1" applyBorder="1" applyAlignment="1" applyProtection="1">
      <alignment vertical="top" wrapText="1"/>
      <protection/>
    </xf>
    <xf numFmtId="0" fontId="0" fillId="2" borderId="22" xfId="0" applyFill="1" applyBorder="1" applyAlignment="1" applyProtection="1">
      <alignment wrapText="1"/>
      <protection/>
    </xf>
    <xf numFmtId="0" fontId="0" fillId="2" borderId="6" xfId="0" applyFill="1" applyBorder="1" applyAlignment="1" applyProtection="1">
      <alignment wrapText="1"/>
      <protection/>
    </xf>
    <xf numFmtId="0" fontId="4" fillId="0" borderId="0" xfId="0" applyFont="1" applyAlignment="1" applyProtection="1">
      <alignment horizontal="righ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B26"/>
  <sheetViews>
    <sheetView view="pageBreakPreview" zoomScaleSheetLayoutView="100" workbookViewId="0" topLeftCell="A1">
      <selection activeCell="E6" sqref="E6"/>
    </sheetView>
  </sheetViews>
  <sheetFormatPr defaultColWidth="9.140625" defaultRowHeight="12.75"/>
  <cols>
    <col min="1" max="1" width="2.57421875" style="0" customWidth="1"/>
    <col min="2" max="2" width="97.140625" style="91" customWidth="1"/>
    <col min="3" max="3" width="2.8515625" style="0" customWidth="1"/>
  </cols>
  <sheetData>
    <row r="1" ht="24" thickBot="1">
      <c r="B1" s="92" t="s">
        <v>208</v>
      </c>
    </row>
    <row r="3" ht="15">
      <c r="B3" s="88"/>
    </row>
    <row r="4" ht="45">
      <c r="B4" s="88" t="s">
        <v>209</v>
      </c>
    </row>
    <row r="5" ht="9.75" customHeight="1">
      <c r="B5" s="88"/>
    </row>
    <row r="6" ht="61.5" customHeight="1">
      <c r="B6" s="89" t="s">
        <v>214</v>
      </c>
    </row>
    <row r="7" ht="9.75" customHeight="1">
      <c r="B7" s="89"/>
    </row>
    <row r="8" ht="63.75" customHeight="1">
      <c r="B8" s="88" t="s">
        <v>217</v>
      </c>
    </row>
    <row r="9" ht="9.75" customHeight="1">
      <c r="B9" s="88"/>
    </row>
    <row r="10" ht="78.75" customHeight="1">
      <c r="B10" s="88" t="s">
        <v>210</v>
      </c>
    </row>
    <row r="11" ht="9.75" customHeight="1">
      <c r="B11" s="88"/>
    </row>
    <row r="12" ht="48" customHeight="1">
      <c r="B12" s="89" t="s">
        <v>220</v>
      </c>
    </row>
    <row r="13" ht="9.75" customHeight="1">
      <c r="B13" s="88"/>
    </row>
    <row r="14" ht="77.25" customHeight="1">
      <c r="B14" s="89" t="s">
        <v>216</v>
      </c>
    </row>
    <row r="15" ht="9.75" customHeight="1">
      <c r="B15" s="89"/>
    </row>
    <row r="16" ht="48" customHeight="1">
      <c r="B16" s="89" t="s">
        <v>215</v>
      </c>
    </row>
    <row r="17" ht="9.75" customHeight="1">
      <c r="B17" s="88"/>
    </row>
    <row r="18" ht="51" customHeight="1">
      <c r="B18" s="89" t="s">
        <v>218</v>
      </c>
    </row>
    <row r="19" ht="9.75" customHeight="1">
      <c r="B19" s="89"/>
    </row>
    <row r="20" ht="36" customHeight="1">
      <c r="B20" s="89" t="s">
        <v>213</v>
      </c>
    </row>
    <row r="21" ht="9.75" customHeight="1">
      <c r="B21" s="89"/>
    </row>
    <row r="22" ht="33" customHeight="1">
      <c r="B22" s="89" t="s">
        <v>212</v>
      </c>
    </row>
    <row r="23" ht="9.75" customHeight="1">
      <c r="B23" s="88"/>
    </row>
    <row r="24" ht="30">
      <c r="B24" s="90" t="s">
        <v>211</v>
      </c>
    </row>
    <row r="25" ht="9.75" customHeight="1">
      <c r="B25" s="88"/>
    </row>
    <row r="26" ht="30">
      <c r="B26" s="88" t="s">
        <v>219</v>
      </c>
    </row>
  </sheetData>
  <sheetProtection sheet="1" objects="1" scenarios="1"/>
  <printOptions/>
  <pageMargins left="0.59" right="0.26" top="0.51" bottom="0.24" header="0.25" footer="0.18"/>
  <pageSetup fitToHeight="1" fitToWidth="1"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Q139"/>
  <sheetViews>
    <sheetView tabSelected="1" view="pageBreakPreview" zoomScaleSheetLayoutView="100" workbookViewId="0" topLeftCell="A6">
      <selection activeCell="E93" sqref="E93:G102"/>
    </sheetView>
  </sheetViews>
  <sheetFormatPr defaultColWidth="9.140625" defaultRowHeight="12.75"/>
  <cols>
    <col min="1" max="1" width="15.8515625" style="0" customWidth="1"/>
    <col min="2" max="2" width="33.00390625" style="0" customWidth="1"/>
    <col min="3" max="3" width="6.8515625" style="66" customWidth="1"/>
    <col min="4" max="4" width="10.7109375" style="0" customWidth="1"/>
    <col min="5" max="5" width="11.7109375" style="0" customWidth="1"/>
    <col min="6" max="6" width="10.7109375" style="0" customWidth="1"/>
    <col min="7" max="7" width="12.28125" style="0" customWidth="1"/>
    <col min="8" max="8" width="15.00390625" style="0" customWidth="1"/>
    <col min="9" max="9" width="0" style="0" hidden="1" customWidth="1"/>
    <col min="10" max="10" width="8.7109375" style="0" hidden="1" customWidth="1"/>
    <col min="11" max="12" width="9.140625" style="0" hidden="1" customWidth="1"/>
    <col min="13" max="13" width="31.28125" style="0" hidden="1" customWidth="1"/>
    <col min="15" max="15" width="19.8515625" style="0" customWidth="1"/>
  </cols>
  <sheetData>
    <row r="1" spans="1:10" s="56" customFormat="1" ht="12.75">
      <c r="A1" s="56" t="s">
        <v>186</v>
      </c>
      <c r="B1" s="56" t="s">
        <v>205</v>
      </c>
      <c r="C1" s="56" t="s">
        <v>181</v>
      </c>
      <c r="D1" s="56" t="s">
        <v>182</v>
      </c>
      <c r="E1" s="56" t="s">
        <v>183</v>
      </c>
      <c r="F1" s="56" t="s">
        <v>184</v>
      </c>
      <c r="G1" s="56" t="s">
        <v>185</v>
      </c>
      <c r="H1" s="56" t="s">
        <v>189</v>
      </c>
      <c r="I1" s="56" t="s">
        <v>187</v>
      </c>
      <c r="J1" s="56" t="s">
        <v>188</v>
      </c>
    </row>
    <row r="2" spans="1:8" ht="18">
      <c r="A2" s="118" t="s">
        <v>156</v>
      </c>
      <c r="B2" s="118"/>
      <c r="C2" s="118"/>
      <c r="D2" s="118"/>
      <c r="E2" s="118"/>
      <c r="F2" s="118"/>
      <c r="G2" s="53">
        <v>2005</v>
      </c>
      <c r="H2" s="7" t="s">
        <v>89</v>
      </c>
    </row>
    <row r="3" spans="1:15" ht="25.5" customHeight="1" thickBot="1">
      <c r="A3" s="8"/>
      <c r="B3" s="98" t="s">
        <v>192</v>
      </c>
      <c r="C3" s="98"/>
      <c r="D3" s="52">
        <v>2001</v>
      </c>
      <c r="E3" s="8"/>
      <c r="F3" s="54" t="s">
        <v>150</v>
      </c>
      <c r="G3" s="113"/>
      <c r="H3" s="113"/>
      <c r="O3" s="112" t="s">
        <v>207</v>
      </c>
    </row>
    <row r="4" spans="1:15" ht="25.5" customHeight="1">
      <c r="A4" s="104" t="s">
        <v>92</v>
      </c>
      <c r="B4" s="104"/>
      <c r="C4" s="104"/>
      <c r="D4" s="104"/>
      <c r="E4" s="104"/>
      <c r="F4" s="104"/>
      <c r="G4" s="104"/>
      <c r="H4" s="104"/>
      <c r="O4" s="112"/>
    </row>
    <row r="5" spans="1:15" ht="9.75" customHeight="1">
      <c r="A5" s="8"/>
      <c r="B5" s="8"/>
      <c r="C5" s="57"/>
      <c r="D5" s="8"/>
      <c r="E5" s="8"/>
      <c r="F5" s="8"/>
      <c r="G5" s="8"/>
      <c r="H5" s="8"/>
      <c r="O5" s="112"/>
    </row>
    <row r="6" spans="1:15" s="3" customFormat="1" ht="42" customHeight="1">
      <c r="A6" s="11" t="s">
        <v>0</v>
      </c>
      <c r="B6" s="12" t="s">
        <v>1</v>
      </c>
      <c r="C6" s="58" t="s">
        <v>33</v>
      </c>
      <c r="D6" s="13" t="s">
        <v>94</v>
      </c>
      <c r="E6" s="13" t="s">
        <v>95</v>
      </c>
      <c r="F6" s="12" t="s">
        <v>93</v>
      </c>
      <c r="G6" s="12" t="s">
        <v>153</v>
      </c>
      <c r="H6" s="13" t="s">
        <v>154</v>
      </c>
      <c r="O6" s="112"/>
    </row>
    <row r="7" spans="1:15" ht="15">
      <c r="A7" s="115" t="s">
        <v>160</v>
      </c>
      <c r="B7" s="14" t="s">
        <v>2</v>
      </c>
      <c r="C7" s="59" t="s">
        <v>27</v>
      </c>
      <c r="D7" s="50"/>
      <c r="E7" s="50"/>
      <c r="F7" s="51"/>
      <c r="G7" s="55"/>
      <c r="H7" s="15">
        <f aca="true" t="shared" si="0" ref="H7:H13">G7*E7</f>
        <v>0</v>
      </c>
      <c r="I7" s="1">
        <f>IF($H7&gt;0,G$2,"")</f>
      </c>
      <c r="J7" s="1">
        <f>IF($H7&gt;0,K$119,"")</f>
      </c>
      <c r="K7" s="1"/>
      <c r="L7" s="1"/>
      <c r="O7" s="112"/>
    </row>
    <row r="8" spans="1:15" ht="15">
      <c r="A8" s="109"/>
      <c r="B8" s="14" t="s">
        <v>3</v>
      </c>
      <c r="C8" s="59" t="s">
        <v>28</v>
      </c>
      <c r="D8" s="50"/>
      <c r="E8" s="50"/>
      <c r="F8" s="51"/>
      <c r="G8" s="55"/>
      <c r="H8" s="15">
        <f t="shared" si="0"/>
        <v>0</v>
      </c>
      <c r="I8" s="1">
        <f>IF(H8&gt;0,$G$2,"")</f>
      </c>
      <c r="J8" s="1">
        <f aca="true" t="shared" si="1" ref="J8:J69">IF($H8&gt;0,K$119,"")</f>
      </c>
      <c r="K8" s="1"/>
      <c r="L8" s="1"/>
      <c r="O8" s="112"/>
    </row>
    <row r="9" spans="1:15" ht="15">
      <c r="A9" s="109"/>
      <c r="B9" s="14" t="s">
        <v>4</v>
      </c>
      <c r="C9" s="59" t="s">
        <v>29</v>
      </c>
      <c r="D9" s="50"/>
      <c r="E9" s="50"/>
      <c r="F9" s="51"/>
      <c r="G9" s="55"/>
      <c r="H9" s="15">
        <f t="shared" si="0"/>
        <v>0</v>
      </c>
      <c r="I9" s="1">
        <f>IF(H9&gt;0,$G$2,"")</f>
      </c>
      <c r="J9" s="1">
        <f t="shared" si="1"/>
      </c>
      <c r="K9" s="1"/>
      <c r="L9" s="1"/>
      <c r="O9" s="112"/>
    </row>
    <row r="10" spans="1:15" ht="15">
      <c r="A10" s="116"/>
      <c r="B10" s="14" t="s">
        <v>5</v>
      </c>
      <c r="C10" s="59" t="s">
        <v>30</v>
      </c>
      <c r="D10" s="50"/>
      <c r="E10" s="50"/>
      <c r="F10" s="51"/>
      <c r="G10" s="55"/>
      <c r="H10" s="15">
        <f t="shared" si="0"/>
        <v>0</v>
      </c>
      <c r="I10" s="1">
        <f>IF(H10&gt;0,$G$2,"")</f>
      </c>
      <c r="J10" s="1">
        <f t="shared" si="1"/>
      </c>
      <c r="K10" s="1"/>
      <c r="L10" s="1"/>
      <c r="O10" s="112"/>
    </row>
    <row r="11" spans="1:15" ht="15">
      <c r="A11" s="116"/>
      <c r="B11" s="14" t="s">
        <v>26</v>
      </c>
      <c r="C11" s="59" t="s">
        <v>31</v>
      </c>
      <c r="D11" s="50"/>
      <c r="E11" s="50"/>
      <c r="F11" s="51"/>
      <c r="G11" s="55"/>
      <c r="H11" s="15">
        <f t="shared" si="0"/>
        <v>0</v>
      </c>
      <c r="I11" s="1">
        <f>IF(H11&gt;0,$G$2,"")</f>
      </c>
      <c r="J11" s="1">
        <f t="shared" si="1"/>
      </c>
      <c r="K11" s="1"/>
      <c r="L11" s="1"/>
      <c r="O11" s="112"/>
    </row>
    <row r="12" spans="1:15" ht="15">
      <c r="A12" s="116"/>
      <c r="B12" s="14" t="s">
        <v>204</v>
      </c>
      <c r="C12" s="59" t="s">
        <v>203</v>
      </c>
      <c r="D12" s="50"/>
      <c r="E12" s="50"/>
      <c r="F12" s="51"/>
      <c r="G12" s="55"/>
      <c r="H12" s="15">
        <f>G12*E12</f>
        <v>0</v>
      </c>
      <c r="I12" s="1"/>
      <c r="J12" s="1"/>
      <c r="K12" s="1"/>
      <c r="L12" s="1"/>
      <c r="O12" s="112"/>
    </row>
    <row r="13" spans="1:15" ht="15">
      <c r="A13" s="117"/>
      <c r="B13" s="14" t="s">
        <v>87</v>
      </c>
      <c r="C13" s="59" t="s">
        <v>32</v>
      </c>
      <c r="D13" s="50"/>
      <c r="E13" s="50"/>
      <c r="F13" s="51"/>
      <c r="G13" s="55"/>
      <c r="H13" s="15">
        <f t="shared" si="0"/>
        <v>0</v>
      </c>
      <c r="I13" s="1">
        <f>IF(H13&gt;0,$G$2,"")</f>
      </c>
      <c r="J13" s="1">
        <f t="shared" si="1"/>
      </c>
      <c r="K13" s="1"/>
      <c r="L13" s="1"/>
      <c r="O13" s="112"/>
    </row>
    <row r="14" spans="1:15" ht="15.75">
      <c r="A14" s="16"/>
      <c r="B14" s="17" t="s">
        <v>6</v>
      </c>
      <c r="C14" s="60"/>
      <c r="D14" s="18">
        <f>SUM(D7:D13)</f>
        <v>0</v>
      </c>
      <c r="E14" s="18">
        <f>SUM(E7:E13)</f>
        <v>0</v>
      </c>
      <c r="F14" s="75" t="e">
        <f>(E7*F7+E8*F8+E9*F9+E10*F10+E11*F11+E13*F13)/SUM(E7:E13)</f>
        <v>#DIV/0!</v>
      </c>
      <c r="G14" s="20"/>
      <c r="H14" s="15">
        <f>SUM(H7:H13)</f>
        <v>0</v>
      </c>
      <c r="I14" s="1"/>
      <c r="J14" s="1"/>
      <c r="K14" s="1"/>
      <c r="L14" s="1"/>
      <c r="O14" s="112"/>
    </row>
    <row r="15" spans="1:12" ht="15">
      <c r="A15" s="16"/>
      <c r="B15" s="16"/>
      <c r="C15" s="67"/>
      <c r="D15" s="68"/>
      <c r="E15" s="68"/>
      <c r="F15" s="69"/>
      <c r="G15" s="68"/>
      <c r="H15" s="70"/>
      <c r="I15" s="1"/>
      <c r="J15" s="1"/>
      <c r="K15" s="1"/>
      <c r="L15" s="1"/>
    </row>
    <row r="16" spans="1:12" ht="15">
      <c r="A16" s="115" t="s">
        <v>159</v>
      </c>
      <c r="B16" s="14" t="s">
        <v>41</v>
      </c>
      <c r="C16" s="59" t="s">
        <v>46</v>
      </c>
      <c r="D16" s="50"/>
      <c r="E16" s="50"/>
      <c r="F16" s="51"/>
      <c r="G16" s="55"/>
      <c r="H16" s="15">
        <f aca="true" t="shared" si="2" ref="H16:H27">G16*E16</f>
        <v>0</v>
      </c>
      <c r="I16" s="1">
        <f aca="true" t="shared" si="3" ref="I16:I27">IF(H16&gt;0,$G$2,"")</f>
      </c>
      <c r="J16" s="1">
        <f t="shared" si="1"/>
      </c>
      <c r="K16" s="1"/>
      <c r="L16" s="1"/>
    </row>
    <row r="17" spans="1:12" ht="15">
      <c r="A17" s="109"/>
      <c r="B17" s="14" t="s">
        <v>42</v>
      </c>
      <c r="C17" s="59" t="s">
        <v>47</v>
      </c>
      <c r="D17" s="50"/>
      <c r="E17" s="50"/>
      <c r="F17" s="51"/>
      <c r="G17" s="55"/>
      <c r="H17" s="15">
        <f t="shared" si="2"/>
        <v>0</v>
      </c>
      <c r="I17" s="1">
        <f t="shared" si="3"/>
      </c>
      <c r="J17" s="1">
        <f t="shared" si="1"/>
      </c>
      <c r="K17" s="1"/>
      <c r="L17" s="1"/>
    </row>
    <row r="18" spans="1:12" ht="15">
      <c r="A18" s="109"/>
      <c r="B18" s="14" t="s">
        <v>43</v>
      </c>
      <c r="C18" s="59" t="s">
        <v>48</v>
      </c>
      <c r="D18" s="50"/>
      <c r="E18" s="50"/>
      <c r="F18" s="51"/>
      <c r="G18" s="55"/>
      <c r="H18" s="15">
        <f t="shared" si="2"/>
        <v>0</v>
      </c>
      <c r="I18" s="1">
        <f t="shared" si="3"/>
      </c>
      <c r="J18" s="1">
        <f t="shared" si="1"/>
      </c>
      <c r="K18" s="1"/>
      <c r="L18" s="1"/>
    </row>
    <row r="19" spans="1:12" ht="15">
      <c r="A19" s="109"/>
      <c r="B19" s="14" t="s">
        <v>44</v>
      </c>
      <c r="C19" s="59" t="s">
        <v>49</v>
      </c>
      <c r="D19" s="50"/>
      <c r="E19" s="50"/>
      <c r="F19" s="51"/>
      <c r="G19" s="55"/>
      <c r="H19" s="15">
        <f t="shared" si="2"/>
        <v>0</v>
      </c>
      <c r="I19" s="1">
        <f t="shared" si="3"/>
      </c>
      <c r="J19" s="1">
        <f t="shared" si="1"/>
      </c>
      <c r="K19" s="1"/>
      <c r="L19" s="1"/>
    </row>
    <row r="20" spans="1:12" ht="15">
      <c r="A20" s="109"/>
      <c r="B20" s="14" t="s">
        <v>45</v>
      </c>
      <c r="C20" s="59" t="s">
        <v>50</v>
      </c>
      <c r="D20" s="50"/>
      <c r="E20" s="50"/>
      <c r="F20" s="51"/>
      <c r="G20" s="55"/>
      <c r="H20" s="15">
        <f t="shared" si="2"/>
        <v>0</v>
      </c>
      <c r="I20" s="1">
        <f t="shared" si="3"/>
      </c>
      <c r="J20" s="1">
        <f t="shared" si="1"/>
      </c>
      <c r="K20" s="1"/>
      <c r="L20" s="1"/>
    </row>
    <row r="21" spans="1:12" ht="15">
      <c r="A21" s="110"/>
      <c r="B21" s="14" t="s">
        <v>65</v>
      </c>
      <c r="C21" s="59" t="s">
        <v>191</v>
      </c>
      <c r="D21" s="50"/>
      <c r="E21" s="50"/>
      <c r="F21" s="51"/>
      <c r="G21" s="55"/>
      <c r="H21" s="15">
        <f t="shared" si="2"/>
        <v>0</v>
      </c>
      <c r="I21" s="1">
        <f t="shared" si="3"/>
      </c>
      <c r="J21" s="1">
        <f t="shared" si="1"/>
      </c>
      <c r="K21" s="1"/>
      <c r="L21" s="1"/>
    </row>
    <row r="22" spans="1:12" ht="15">
      <c r="A22" s="115" t="s">
        <v>158</v>
      </c>
      <c r="B22" s="14" t="s">
        <v>7</v>
      </c>
      <c r="C22" s="59" t="s">
        <v>34</v>
      </c>
      <c r="D22" s="50"/>
      <c r="E22" s="50"/>
      <c r="F22" s="51"/>
      <c r="G22" s="55"/>
      <c r="H22" s="15">
        <f t="shared" si="2"/>
        <v>0</v>
      </c>
      <c r="I22" s="1">
        <f t="shared" si="3"/>
      </c>
      <c r="J22" s="1">
        <f t="shared" si="1"/>
      </c>
      <c r="K22" s="1"/>
      <c r="L22" s="1"/>
    </row>
    <row r="23" spans="1:12" ht="15">
      <c r="A23" s="109"/>
      <c r="B23" s="14" t="s">
        <v>8</v>
      </c>
      <c r="C23" s="59" t="s">
        <v>35</v>
      </c>
      <c r="D23" s="50"/>
      <c r="E23" s="50"/>
      <c r="F23" s="51"/>
      <c r="G23" s="55"/>
      <c r="H23" s="15">
        <f t="shared" si="2"/>
        <v>0</v>
      </c>
      <c r="I23" s="1">
        <f t="shared" si="3"/>
      </c>
      <c r="J23" s="1">
        <f t="shared" si="1"/>
      </c>
      <c r="K23" s="1"/>
      <c r="L23" s="1"/>
    </row>
    <row r="24" spans="1:12" ht="15">
      <c r="A24" s="109"/>
      <c r="B24" s="14" t="s">
        <v>4</v>
      </c>
      <c r="C24" s="59" t="s">
        <v>39</v>
      </c>
      <c r="D24" s="50"/>
      <c r="E24" s="50"/>
      <c r="F24" s="51"/>
      <c r="G24" s="55"/>
      <c r="H24" s="15">
        <f t="shared" si="2"/>
        <v>0</v>
      </c>
      <c r="I24" s="1">
        <f t="shared" si="3"/>
      </c>
      <c r="J24" s="1">
        <f t="shared" si="1"/>
      </c>
      <c r="K24" s="1"/>
      <c r="L24" s="1"/>
    </row>
    <row r="25" spans="1:12" ht="15">
      <c r="A25" s="109"/>
      <c r="B25" s="14" t="s">
        <v>9</v>
      </c>
      <c r="C25" s="59" t="s">
        <v>36</v>
      </c>
      <c r="D25" s="50"/>
      <c r="E25" s="50"/>
      <c r="F25" s="51"/>
      <c r="G25" s="55"/>
      <c r="H25" s="15">
        <f t="shared" si="2"/>
        <v>0</v>
      </c>
      <c r="I25" s="1">
        <f t="shared" si="3"/>
      </c>
      <c r="J25" s="1">
        <f t="shared" si="1"/>
      </c>
      <c r="K25" s="1"/>
      <c r="L25" s="1"/>
    </row>
    <row r="26" spans="1:12" ht="15">
      <c r="A26" s="109"/>
      <c r="B26" s="14" t="s">
        <v>10</v>
      </c>
      <c r="C26" s="59" t="s">
        <v>37</v>
      </c>
      <c r="D26" s="50"/>
      <c r="E26" s="50"/>
      <c r="F26" s="51"/>
      <c r="G26" s="55"/>
      <c r="H26" s="15">
        <f t="shared" si="2"/>
        <v>0</v>
      </c>
      <c r="I26" s="1">
        <f t="shared" si="3"/>
      </c>
      <c r="J26" s="1">
        <f t="shared" si="1"/>
      </c>
      <c r="K26" s="1"/>
      <c r="L26" s="1"/>
    </row>
    <row r="27" spans="1:12" ht="15">
      <c r="A27" s="110"/>
      <c r="B27" s="14" t="s">
        <v>88</v>
      </c>
      <c r="C27" s="59" t="s">
        <v>38</v>
      </c>
      <c r="D27" s="50"/>
      <c r="E27" s="50"/>
      <c r="F27" s="51"/>
      <c r="G27" s="55"/>
      <c r="H27" s="15">
        <f t="shared" si="2"/>
        <v>0</v>
      </c>
      <c r="I27" s="1">
        <f t="shared" si="3"/>
      </c>
      <c r="J27" s="1">
        <f t="shared" si="1"/>
      </c>
      <c r="K27" s="1"/>
      <c r="L27" s="1"/>
    </row>
    <row r="28" spans="1:12" ht="21" customHeight="1">
      <c r="A28" s="16"/>
      <c r="B28" s="17" t="s">
        <v>6</v>
      </c>
      <c r="C28" s="60"/>
      <c r="D28" s="18">
        <f>SUM(D16:D27)</f>
        <v>0</v>
      </c>
      <c r="E28" s="18">
        <f>SUM(E16:E27)</f>
        <v>0</v>
      </c>
      <c r="F28" s="80" t="e">
        <f>(E16*F16+E17*F17+E18*F18+E19*F19+E20*F20+E21*F21+E22*F22+E23*F23+E24*F24+E25*F25+E26*F26+E27*F27)/SUM(E16:E27)</f>
        <v>#DIV/0!</v>
      </c>
      <c r="G28" s="20"/>
      <c r="H28" s="15">
        <f>SUM(H16:H27)</f>
        <v>0</v>
      </c>
      <c r="I28" s="1"/>
      <c r="J28" s="1"/>
      <c r="K28" s="1"/>
      <c r="L28" s="1"/>
    </row>
    <row r="29" spans="1:12" ht="15">
      <c r="A29" s="16"/>
      <c r="B29" s="16"/>
      <c r="C29" s="67"/>
      <c r="D29" s="68"/>
      <c r="E29" s="68"/>
      <c r="F29" s="69"/>
      <c r="G29" s="68"/>
      <c r="H29" s="70"/>
      <c r="I29" s="1"/>
      <c r="J29" s="1"/>
      <c r="K29" s="1"/>
      <c r="L29" s="1"/>
    </row>
    <row r="30" spans="1:12" ht="15">
      <c r="A30" s="115" t="s">
        <v>157</v>
      </c>
      <c r="B30" s="14" t="s">
        <v>52</v>
      </c>
      <c r="C30" s="59" t="s">
        <v>53</v>
      </c>
      <c r="D30" s="50"/>
      <c r="E30" s="50"/>
      <c r="F30" s="51"/>
      <c r="G30" s="55"/>
      <c r="H30" s="15">
        <f aca="true" t="shared" si="4" ref="H30:H41">G30*E30</f>
        <v>0</v>
      </c>
      <c r="I30" s="1">
        <f aca="true" t="shared" si="5" ref="I30:I41">IF(H30&gt;0,$G$2,"")</f>
      </c>
      <c r="J30" s="1">
        <f t="shared" si="1"/>
      </c>
      <c r="K30" s="1"/>
      <c r="L30" s="1"/>
    </row>
    <row r="31" spans="1:12" ht="15">
      <c r="A31" s="109"/>
      <c r="B31" s="14" t="s">
        <v>40</v>
      </c>
      <c r="C31" s="59" t="s">
        <v>54</v>
      </c>
      <c r="D31" s="50"/>
      <c r="E31" s="50"/>
      <c r="F31" s="51"/>
      <c r="G31" s="55"/>
      <c r="H31" s="15">
        <f t="shared" si="4"/>
        <v>0</v>
      </c>
      <c r="I31" s="1">
        <f t="shared" si="5"/>
      </c>
      <c r="J31" s="1">
        <f t="shared" si="1"/>
      </c>
      <c r="K31" s="1"/>
      <c r="L31" s="1"/>
    </row>
    <row r="32" spans="1:12" ht="15">
      <c r="A32" s="109"/>
      <c r="B32" s="14" t="s">
        <v>51</v>
      </c>
      <c r="C32" s="59" t="s">
        <v>55</v>
      </c>
      <c r="D32" s="50"/>
      <c r="E32" s="50"/>
      <c r="F32" s="51"/>
      <c r="G32" s="55"/>
      <c r="H32" s="15">
        <f t="shared" si="4"/>
        <v>0</v>
      </c>
      <c r="I32" s="1">
        <f t="shared" si="5"/>
      </c>
      <c r="J32" s="1">
        <f t="shared" si="1"/>
      </c>
      <c r="K32" s="1"/>
      <c r="L32" s="1"/>
    </row>
    <row r="33" spans="1:12" ht="15">
      <c r="A33" s="109"/>
      <c r="B33" s="14" t="s">
        <v>11</v>
      </c>
      <c r="C33" s="59" t="s">
        <v>56</v>
      </c>
      <c r="D33" s="50"/>
      <c r="E33" s="50"/>
      <c r="F33" s="51"/>
      <c r="G33" s="55"/>
      <c r="H33" s="15">
        <f t="shared" si="4"/>
        <v>0</v>
      </c>
      <c r="I33" s="1">
        <f t="shared" si="5"/>
      </c>
      <c r="J33" s="1">
        <f t="shared" si="1"/>
      </c>
      <c r="K33" s="1"/>
      <c r="L33" s="1"/>
    </row>
    <row r="34" spans="1:12" ht="15">
      <c r="A34" s="109"/>
      <c r="B34" s="14" t="s">
        <v>12</v>
      </c>
      <c r="C34" s="59" t="s">
        <v>57</v>
      </c>
      <c r="D34" s="50"/>
      <c r="E34" s="50"/>
      <c r="F34" s="51"/>
      <c r="G34" s="55"/>
      <c r="H34" s="15">
        <f t="shared" si="4"/>
        <v>0</v>
      </c>
      <c r="I34" s="1">
        <f t="shared" si="5"/>
      </c>
      <c r="J34" s="1">
        <f t="shared" si="1"/>
      </c>
      <c r="K34" s="1"/>
      <c r="L34" s="1"/>
    </row>
    <row r="35" spans="1:12" ht="15">
      <c r="A35" s="109"/>
      <c r="B35" s="14" t="s">
        <v>13</v>
      </c>
      <c r="C35" s="59" t="s">
        <v>58</v>
      </c>
      <c r="D35" s="50"/>
      <c r="E35" s="50"/>
      <c r="F35" s="51"/>
      <c r="G35" s="55"/>
      <c r="H35" s="15">
        <f t="shared" si="4"/>
        <v>0</v>
      </c>
      <c r="I35" s="1">
        <f t="shared" si="5"/>
      </c>
      <c r="J35" s="1">
        <f t="shared" si="1"/>
      </c>
      <c r="K35" s="1"/>
      <c r="L35" s="1"/>
    </row>
    <row r="36" spans="1:12" ht="15">
      <c r="A36" s="109"/>
      <c r="B36" s="14" t="s">
        <v>66</v>
      </c>
      <c r="C36" s="59" t="s">
        <v>59</v>
      </c>
      <c r="D36" s="50"/>
      <c r="E36" s="50"/>
      <c r="F36" s="51"/>
      <c r="G36" s="55"/>
      <c r="H36" s="15">
        <f t="shared" si="4"/>
        <v>0</v>
      </c>
      <c r="I36" s="1">
        <f t="shared" si="5"/>
      </c>
      <c r="J36" s="1">
        <f t="shared" si="1"/>
      </c>
      <c r="K36" s="1"/>
      <c r="L36" s="1"/>
    </row>
    <row r="37" spans="1:12" ht="15">
      <c r="A37" s="109"/>
      <c r="B37" s="14" t="s">
        <v>67</v>
      </c>
      <c r="C37" s="59" t="s">
        <v>60</v>
      </c>
      <c r="D37" s="50"/>
      <c r="E37" s="50"/>
      <c r="F37" s="51"/>
      <c r="G37" s="55"/>
      <c r="H37" s="15">
        <f t="shared" si="4"/>
        <v>0</v>
      </c>
      <c r="I37" s="1">
        <f t="shared" si="5"/>
      </c>
      <c r="J37" s="1">
        <f t="shared" si="1"/>
      </c>
      <c r="K37" s="1"/>
      <c r="L37" s="1"/>
    </row>
    <row r="38" spans="1:12" ht="15">
      <c r="A38" s="109"/>
      <c r="B38" s="14" t="s">
        <v>68</v>
      </c>
      <c r="C38" s="59" t="s">
        <v>61</v>
      </c>
      <c r="D38" s="50"/>
      <c r="E38" s="50"/>
      <c r="F38" s="51"/>
      <c r="G38" s="55"/>
      <c r="H38" s="15">
        <f t="shared" si="4"/>
        <v>0</v>
      </c>
      <c r="I38" s="1">
        <f t="shared" si="5"/>
      </c>
      <c r="J38" s="1">
        <f t="shared" si="1"/>
      </c>
      <c r="K38" s="1"/>
      <c r="L38" s="1"/>
    </row>
    <row r="39" spans="1:12" ht="15">
      <c r="A39" s="108" t="s">
        <v>71</v>
      </c>
      <c r="B39" s="14" t="s">
        <v>63</v>
      </c>
      <c r="C39" s="59" t="s">
        <v>69</v>
      </c>
      <c r="D39" s="50"/>
      <c r="E39" s="50"/>
      <c r="F39" s="51"/>
      <c r="G39" s="55"/>
      <c r="H39" s="15">
        <f t="shared" si="4"/>
        <v>0</v>
      </c>
      <c r="I39" s="1">
        <f t="shared" si="5"/>
      </c>
      <c r="J39" s="1">
        <f t="shared" si="1"/>
      </c>
      <c r="K39" s="1"/>
      <c r="L39" s="1"/>
    </row>
    <row r="40" spans="1:12" ht="15">
      <c r="A40" s="110"/>
      <c r="B40" s="14" t="s">
        <v>64</v>
      </c>
      <c r="C40" s="59" t="s">
        <v>70</v>
      </c>
      <c r="D40" s="50"/>
      <c r="E40" s="50"/>
      <c r="F40" s="51"/>
      <c r="G40" s="55"/>
      <c r="H40" s="15">
        <f t="shared" si="4"/>
        <v>0</v>
      </c>
      <c r="I40" s="1">
        <f t="shared" si="5"/>
      </c>
      <c r="J40" s="1">
        <f t="shared" si="1"/>
      </c>
      <c r="K40" s="1"/>
      <c r="L40" s="1"/>
    </row>
    <row r="41" spans="1:12" ht="15">
      <c r="A41" s="22"/>
      <c r="B41" s="14" t="s">
        <v>87</v>
      </c>
      <c r="C41" s="59" t="s">
        <v>62</v>
      </c>
      <c r="D41" s="50"/>
      <c r="E41" s="50"/>
      <c r="F41" s="51"/>
      <c r="G41" s="55"/>
      <c r="H41" s="15">
        <f t="shared" si="4"/>
        <v>0</v>
      </c>
      <c r="I41" s="1">
        <f t="shared" si="5"/>
      </c>
      <c r="J41" s="1">
        <f t="shared" si="1"/>
      </c>
      <c r="K41" s="1"/>
      <c r="L41" s="1"/>
    </row>
    <row r="42" spans="1:12" ht="21" customHeight="1">
      <c r="A42" s="16"/>
      <c r="B42" s="17" t="s">
        <v>6</v>
      </c>
      <c r="C42" s="62"/>
      <c r="D42" s="18">
        <f>SUM(D30:D41)</f>
        <v>0</v>
      </c>
      <c r="E42" s="18">
        <f>SUM(E30:E41)</f>
        <v>0</v>
      </c>
      <c r="F42" s="75" t="e">
        <f>(E30*F30+E31*F31+E32*F32+E33*F33+E34*F34+E35*F35+E36*F36+E37*F37+E38*F38+E39*F39+E40*F40+E41*F41)/SUM(E30:E41)</f>
        <v>#DIV/0!</v>
      </c>
      <c r="G42" s="20"/>
      <c r="H42" s="23">
        <f>SUM(H30:H41)</f>
        <v>0</v>
      </c>
      <c r="I42" s="1"/>
      <c r="J42" s="1"/>
      <c r="K42" s="1"/>
      <c r="L42" s="1"/>
    </row>
    <row r="43" spans="1:12" ht="7.5" customHeight="1">
      <c r="A43" s="16"/>
      <c r="B43" s="77"/>
      <c r="C43" s="78"/>
      <c r="D43" s="19"/>
      <c r="E43" s="19"/>
      <c r="F43" s="19"/>
      <c r="G43" s="20"/>
      <c r="H43" s="79"/>
      <c r="I43" s="1"/>
      <c r="J43" s="1"/>
      <c r="K43" s="1"/>
      <c r="L43" s="1"/>
    </row>
    <row r="44" spans="1:12" ht="33" customHeight="1">
      <c r="A44" s="16"/>
      <c r="B44" s="16"/>
      <c r="C44" s="67"/>
      <c r="D44" s="16"/>
      <c r="E44" s="13" t="s">
        <v>16</v>
      </c>
      <c r="F44" s="12" t="s">
        <v>25</v>
      </c>
      <c r="G44" s="12" t="s">
        <v>155</v>
      </c>
      <c r="H44" s="13" t="s">
        <v>154</v>
      </c>
      <c r="I44" s="1"/>
      <c r="J44" s="1"/>
      <c r="K44" s="1"/>
      <c r="L44" s="1"/>
    </row>
    <row r="45" spans="1:12" ht="18" customHeight="1">
      <c r="A45" s="115" t="s">
        <v>161</v>
      </c>
      <c r="B45" s="14" t="s">
        <v>72</v>
      </c>
      <c r="C45" s="59" t="s">
        <v>152</v>
      </c>
      <c r="D45" s="76"/>
      <c r="E45" s="50"/>
      <c r="F45" s="51"/>
      <c r="G45" s="55"/>
      <c r="H45" s="15">
        <f aca="true" t="shared" si="6" ref="H45:H53">G45*E45</f>
        <v>0</v>
      </c>
      <c r="I45" s="1">
        <f aca="true" t="shared" si="7" ref="I45:I53">IF(H45&gt;0,$G$2,"")</f>
      </c>
      <c r="J45" s="1">
        <f t="shared" si="1"/>
      </c>
      <c r="K45" s="1"/>
      <c r="L45" s="1"/>
    </row>
    <row r="46" spans="1:12" ht="18" customHeight="1">
      <c r="A46" s="109"/>
      <c r="B46" s="14" t="s">
        <v>73</v>
      </c>
      <c r="C46" s="59" t="s">
        <v>77</v>
      </c>
      <c r="D46" s="76"/>
      <c r="E46" s="50"/>
      <c r="F46" s="51"/>
      <c r="G46" s="55"/>
      <c r="H46" s="15">
        <f t="shared" si="6"/>
        <v>0</v>
      </c>
      <c r="I46" s="1">
        <f t="shared" si="7"/>
      </c>
      <c r="J46" s="1">
        <f t="shared" si="1"/>
      </c>
      <c r="K46" s="1"/>
      <c r="L46" s="1"/>
    </row>
    <row r="47" spans="1:12" ht="18" customHeight="1">
      <c r="A47" s="109"/>
      <c r="B47" s="14" t="s">
        <v>74</v>
      </c>
      <c r="C47" s="59" t="s">
        <v>78</v>
      </c>
      <c r="D47" s="76"/>
      <c r="E47" s="50"/>
      <c r="F47" s="51"/>
      <c r="G47" s="55"/>
      <c r="H47" s="15">
        <f t="shared" si="6"/>
        <v>0</v>
      </c>
      <c r="I47" s="1">
        <f t="shared" si="7"/>
      </c>
      <c r="J47" s="1">
        <f t="shared" si="1"/>
      </c>
      <c r="K47" s="1"/>
      <c r="L47" s="1"/>
    </row>
    <row r="48" spans="1:12" ht="18" customHeight="1">
      <c r="A48" s="116"/>
      <c r="B48" s="14" t="s">
        <v>75</v>
      </c>
      <c r="C48" s="59" t="s">
        <v>79</v>
      </c>
      <c r="D48" s="76"/>
      <c r="E48" s="50"/>
      <c r="F48" s="51"/>
      <c r="G48" s="55"/>
      <c r="H48" s="15">
        <f t="shared" si="6"/>
        <v>0</v>
      </c>
      <c r="I48" s="1">
        <f t="shared" si="7"/>
      </c>
      <c r="J48" s="1">
        <f t="shared" si="1"/>
      </c>
      <c r="K48" s="1"/>
      <c r="L48" s="1"/>
    </row>
    <row r="49" spans="1:12" ht="18" customHeight="1">
      <c r="A49" s="116"/>
      <c r="B49" s="14" t="s">
        <v>76</v>
      </c>
      <c r="C49" s="59" t="s">
        <v>80</v>
      </c>
      <c r="D49" s="76"/>
      <c r="E49" s="50"/>
      <c r="F49" s="51"/>
      <c r="G49" s="55"/>
      <c r="H49" s="15">
        <f t="shared" si="6"/>
        <v>0</v>
      </c>
      <c r="I49" s="1">
        <f t="shared" si="7"/>
      </c>
      <c r="J49" s="1">
        <f t="shared" si="1"/>
      </c>
      <c r="K49" s="1"/>
      <c r="L49" s="1"/>
    </row>
    <row r="50" spans="1:12" ht="18" customHeight="1">
      <c r="A50" s="116"/>
      <c r="B50" s="14" t="s">
        <v>81</v>
      </c>
      <c r="C50" s="59" t="s">
        <v>82</v>
      </c>
      <c r="D50" s="76"/>
      <c r="E50" s="50"/>
      <c r="F50" s="51"/>
      <c r="G50" s="55"/>
      <c r="H50" s="15">
        <f t="shared" si="6"/>
        <v>0</v>
      </c>
      <c r="I50" s="1">
        <f t="shared" si="7"/>
      </c>
      <c r="J50" s="1">
        <f t="shared" si="1"/>
      </c>
      <c r="K50" s="1"/>
      <c r="L50" s="1"/>
    </row>
    <row r="51" spans="1:12" ht="18" customHeight="1">
      <c r="A51" s="116"/>
      <c r="B51" s="14" t="s">
        <v>83</v>
      </c>
      <c r="C51" s="59" t="s">
        <v>84</v>
      </c>
      <c r="D51" s="76"/>
      <c r="E51" s="50"/>
      <c r="F51" s="51"/>
      <c r="G51" s="55"/>
      <c r="H51" s="15">
        <f t="shared" si="6"/>
        <v>0</v>
      </c>
      <c r="I51" s="1">
        <f t="shared" si="7"/>
      </c>
      <c r="J51" s="1">
        <f t="shared" si="1"/>
      </c>
      <c r="K51" s="1"/>
      <c r="L51" s="1"/>
    </row>
    <row r="52" spans="1:12" ht="18" customHeight="1">
      <c r="A52" s="116"/>
      <c r="B52" s="14" t="s">
        <v>85</v>
      </c>
      <c r="C52" s="59" t="s">
        <v>86</v>
      </c>
      <c r="D52" s="76"/>
      <c r="E52" s="50"/>
      <c r="F52" s="51"/>
      <c r="G52" s="55"/>
      <c r="H52" s="15">
        <f t="shared" si="6"/>
        <v>0</v>
      </c>
      <c r="I52" s="1">
        <f t="shared" si="7"/>
      </c>
      <c r="J52" s="1">
        <f t="shared" si="1"/>
      </c>
      <c r="K52" s="1"/>
      <c r="L52" s="1"/>
    </row>
    <row r="53" spans="1:12" ht="18" customHeight="1">
      <c r="A53" s="117"/>
      <c r="B53" s="14"/>
      <c r="C53" s="59"/>
      <c r="D53" s="76"/>
      <c r="E53" s="50"/>
      <c r="F53" s="51"/>
      <c r="G53" s="55"/>
      <c r="H53" s="15">
        <f t="shared" si="6"/>
        <v>0</v>
      </c>
      <c r="I53" s="1">
        <f t="shared" si="7"/>
      </c>
      <c r="J53" s="1">
        <f t="shared" si="1"/>
      </c>
      <c r="K53" s="1"/>
      <c r="L53" s="1"/>
    </row>
    <row r="54" spans="1:12" ht="21" customHeight="1">
      <c r="A54" s="16"/>
      <c r="B54" s="17" t="s">
        <v>6</v>
      </c>
      <c r="C54" s="62"/>
      <c r="D54" s="18"/>
      <c r="E54" s="18">
        <f>SUM(E45:E53)</f>
        <v>0</v>
      </c>
      <c r="F54" s="75" t="e">
        <f>(E45*F45+E46*F46+E47*F47+E48*F48+E49*F49+E50*F50+E51*F51+E52*F52+E53*F53)/SUM(E45:E53)</f>
        <v>#DIV/0!</v>
      </c>
      <c r="G54" s="20"/>
      <c r="H54" s="15">
        <f>SUM(H45:H53)</f>
        <v>0</v>
      </c>
      <c r="I54" s="1"/>
      <c r="J54" s="1"/>
      <c r="K54" s="1"/>
      <c r="L54" s="1"/>
    </row>
    <row r="55" spans="1:12" s="5" customFormat="1" ht="2.25" customHeight="1">
      <c r="A55" s="21"/>
      <c r="B55" s="21"/>
      <c r="C55" s="61"/>
      <c r="D55" s="21"/>
      <c r="E55" s="21"/>
      <c r="F55" s="21"/>
      <c r="G55" s="21"/>
      <c r="H55" s="21"/>
      <c r="I55" s="4"/>
      <c r="J55" s="1"/>
      <c r="K55" s="4"/>
      <c r="L55" s="4"/>
    </row>
    <row r="56" spans="1:17" ht="18" customHeight="1">
      <c r="A56" s="118" t="s">
        <v>156</v>
      </c>
      <c r="B56" s="118"/>
      <c r="C56" s="118"/>
      <c r="D56" s="118"/>
      <c r="E56" s="118"/>
      <c r="F56" s="118"/>
      <c r="G56" s="6">
        <f>G2</f>
        <v>2005</v>
      </c>
      <c r="H56" s="7" t="s">
        <v>90</v>
      </c>
      <c r="I56" s="1"/>
      <c r="J56" s="1"/>
      <c r="K56" s="1"/>
      <c r="L56" s="1"/>
      <c r="M56" s="1"/>
      <c r="N56" s="1"/>
      <c r="O56" s="1"/>
      <c r="P56" s="1"/>
      <c r="Q56" s="1"/>
    </row>
    <row r="57" spans="1:17" ht="25.5" customHeight="1" thickBot="1">
      <c r="A57" s="8"/>
      <c r="B57" s="98" t="s">
        <v>149</v>
      </c>
      <c r="C57" s="98"/>
      <c r="D57" s="9">
        <f>D3</f>
        <v>2001</v>
      </c>
      <c r="E57" s="8"/>
      <c r="F57" s="10" t="str">
        <f>F3</f>
        <v>City of:</v>
      </c>
      <c r="G57" s="114">
        <f>G3</f>
        <v>0</v>
      </c>
      <c r="H57" s="114"/>
      <c r="I57" s="1"/>
      <c r="J57" s="1"/>
      <c r="K57" s="1"/>
      <c r="L57" s="1"/>
      <c r="M57" s="1"/>
      <c r="N57" s="1"/>
      <c r="O57" s="1"/>
      <c r="P57" s="1"/>
      <c r="Q57" s="1"/>
    </row>
    <row r="58" spans="1:10" ht="22.5" customHeight="1">
      <c r="A58" s="104" t="s">
        <v>14</v>
      </c>
      <c r="B58" s="104"/>
      <c r="C58" s="104"/>
      <c r="D58" s="104"/>
      <c r="E58" s="104"/>
      <c r="F58" s="104"/>
      <c r="G58" s="104"/>
      <c r="H58" s="104"/>
      <c r="I58" s="1"/>
      <c r="J58" s="1"/>
    </row>
    <row r="59" spans="1:10" ht="4.5" customHeight="1">
      <c r="A59" s="24"/>
      <c r="B59" s="24"/>
      <c r="C59" s="57"/>
      <c r="D59" s="24"/>
      <c r="E59" s="24"/>
      <c r="F59" s="24"/>
      <c r="G59" s="24"/>
      <c r="H59" s="24"/>
      <c r="I59" s="1"/>
      <c r="J59" s="1"/>
    </row>
    <row r="60" spans="1:10" s="3" customFormat="1" ht="28.5">
      <c r="A60" s="25"/>
      <c r="B60" s="11" t="s">
        <v>15</v>
      </c>
      <c r="C60" s="58" t="s">
        <v>33</v>
      </c>
      <c r="D60" s="11"/>
      <c r="E60" s="13" t="s">
        <v>16</v>
      </c>
      <c r="F60" s="12" t="s">
        <v>25</v>
      </c>
      <c r="G60" s="12" t="s">
        <v>155</v>
      </c>
      <c r="H60" s="13" t="s">
        <v>154</v>
      </c>
      <c r="J60" s="1"/>
    </row>
    <row r="61" spans="1:10" ht="15">
      <c r="A61" s="105" t="s">
        <v>146</v>
      </c>
      <c r="B61" s="14" t="s">
        <v>137</v>
      </c>
      <c r="C61" s="59" t="s">
        <v>132</v>
      </c>
      <c r="D61" s="74"/>
      <c r="E61" s="48"/>
      <c r="F61" s="49"/>
      <c r="G61" s="93"/>
      <c r="H61" s="15">
        <f aca="true" t="shared" si="8" ref="H61:H69">G61*E61</f>
        <v>0</v>
      </c>
      <c r="I61" s="1">
        <f aca="true" t="shared" si="9" ref="I61:I69">IF(H61&gt;0,$G$2,"")</f>
      </c>
      <c r="J61" s="1">
        <f t="shared" si="1"/>
      </c>
    </row>
    <row r="62" spans="1:10" ht="15">
      <c r="A62" s="111"/>
      <c r="B62" s="14" t="s">
        <v>136</v>
      </c>
      <c r="C62" s="59" t="s">
        <v>133</v>
      </c>
      <c r="D62" s="74"/>
      <c r="E62" s="48"/>
      <c r="F62" s="49"/>
      <c r="G62" s="93"/>
      <c r="H62" s="15">
        <f t="shared" si="8"/>
        <v>0</v>
      </c>
      <c r="I62" s="1">
        <f t="shared" si="9"/>
      </c>
      <c r="J62" s="1">
        <f t="shared" si="1"/>
      </c>
    </row>
    <row r="63" spans="1:10" ht="15">
      <c r="A63" s="111"/>
      <c r="B63" s="14" t="s">
        <v>140</v>
      </c>
      <c r="C63" s="59" t="s">
        <v>139</v>
      </c>
      <c r="D63" s="74"/>
      <c r="E63" s="48"/>
      <c r="F63" s="49"/>
      <c r="G63" s="93"/>
      <c r="H63" s="15">
        <f t="shared" si="8"/>
        <v>0</v>
      </c>
      <c r="I63" s="1">
        <f t="shared" si="9"/>
      </c>
      <c r="J63" s="1">
        <f t="shared" si="1"/>
      </c>
    </row>
    <row r="64" spans="1:10" ht="15">
      <c r="A64" s="111"/>
      <c r="B64" s="14" t="s">
        <v>142</v>
      </c>
      <c r="C64" s="59" t="s">
        <v>141</v>
      </c>
      <c r="D64" s="74"/>
      <c r="E64" s="48"/>
      <c r="F64" s="49"/>
      <c r="G64" s="93"/>
      <c r="H64" s="15">
        <f>G64*E64</f>
        <v>0</v>
      </c>
      <c r="I64" s="1">
        <f t="shared" si="9"/>
      </c>
      <c r="J64" s="1">
        <f t="shared" si="1"/>
      </c>
    </row>
    <row r="65" spans="1:10" ht="15">
      <c r="A65" s="111"/>
      <c r="B65" s="14" t="s">
        <v>19</v>
      </c>
      <c r="C65" s="59" t="s">
        <v>129</v>
      </c>
      <c r="D65" s="74"/>
      <c r="E65" s="48"/>
      <c r="F65" s="49"/>
      <c r="G65" s="93"/>
      <c r="H65" s="15">
        <f>G65*E65</f>
        <v>0</v>
      </c>
      <c r="I65" s="1">
        <f t="shared" si="9"/>
      </c>
      <c r="J65" s="1">
        <f t="shared" si="1"/>
      </c>
    </row>
    <row r="66" spans="1:10" ht="15">
      <c r="A66" s="105" t="s">
        <v>147</v>
      </c>
      <c r="B66" s="14" t="s">
        <v>134</v>
      </c>
      <c r="C66" s="59" t="s">
        <v>135</v>
      </c>
      <c r="D66" s="74"/>
      <c r="E66" s="48"/>
      <c r="F66" s="49"/>
      <c r="G66" s="93"/>
      <c r="H66" s="15">
        <f t="shared" si="8"/>
        <v>0</v>
      </c>
      <c r="I66" s="1">
        <f t="shared" si="9"/>
      </c>
      <c r="J66" s="1">
        <f t="shared" si="1"/>
      </c>
    </row>
    <row r="67" spans="1:10" ht="15">
      <c r="A67" s="111"/>
      <c r="B67" s="14" t="s">
        <v>17</v>
      </c>
      <c r="C67" s="59" t="s">
        <v>131</v>
      </c>
      <c r="D67" s="74"/>
      <c r="E67" s="48"/>
      <c r="F67" s="49"/>
      <c r="G67" s="93"/>
      <c r="H67" s="15">
        <f t="shared" si="8"/>
        <v>0</v>
      </c>
      <c r="I67" s="1">
        <f t="shared" si="9"/>
      </c>
      <c r="J67" s="1">
        <f t="shared" si="1"/>
      </c>
    </row>
    <row r="68" spans="1:10" ht="15">
      <c r="A68" s="111"/>
      <c r="B68" s="14" t="s">
        <v>18</v>
      </c>
      <c r="C68" s="59" t="s">
        <v>130</v>
      </c>
      <c r="D68" s="74"/>
      <c r="E68" s="48"/>
      <c r="F68" s="49"/>
      <c r="G68" s="93"/>
      <c r="H68" s="15">
        <f t="shared" si="8"/>
        <v>0</v>
      </c>
      <c r="I68" s="1">
        <f t="shared" si="9"/>
      </c>
      <c r="J68" s="1">
        <f t="shared" si="1"/>
      </c>
    </row>
    <row r="69" spans="1:10" ht="15">
      <c r="A69" s="111"/>
      <c r="B69" s="14" t="s">
        <v>138</v>
      </c>
      <c r="C69" s="59" t="s">
        <v>143</v>
      </c>
      <c r="D69" s="74"/>
      <c r="E69" s="48"/>
      <c r="F69" s="49"/>
      <c r="G69" s="93"/>
      <c r="H69" s="15">
        <f t="shared" si="8"/>
        <v>0</v>
      </c>
      <c r="I69" s="1">
        <f t="shared" si="9"/>
      </c>
      <c r="J69" s="1">
        <f t="shared" si="1"/>
      </c>
    </row>
    <row r="70" spans="1:10" ht="15.75">
      <c r="A70" s="16"/>
      <c r="B70" s="26" t="s">
        <v>6</v>
      </c>
      <c r="C70" s="63"/>
      <c r="D70" s="27"/>
      <c r="E70" s="28">
        <f>SUM(E61:E69)</f>
        <v>0</v>
      </c>
      <c r="F70" s="75" t="e">
        <f>(E61*F61+E62*F62+E63*F63+E64*F64+E65*F65+E66*F66+E67*F67+E68*F68+E69*F69)/SUM(E61:E69)</f>
        <v>#DIV/0!</v>
      </c>
      <c r="G70" s="29"/>
      <c r="H70" s="15">
        <f>SUM(H61:H69)</f>
        <v>0</v>
      </c>
      <c r="I70" s="1"/>
      <c r="J70" s="1"/>
    </row>
    <row r="71" spans="1:10" s="5" customFormat="1" ht="4.5" customHeight="1">
      <c r="A71" s="21"/>
      <c r="B71" s="21"/>
      <c r="C71" s="61"/>
      <c r="D71" s="21"/>
      <c r="E71" s="21"/>
      <c r="F71" s="21"/>
      <c r="G71" s="21"/>
      <c r="H71" s="21"/>
      <c r="I71" s="4"/>
      <c r="J71" s="1"/>
    </row>
    <row r="72" spans="1:10" ht="22.5" customHeight="1">
      <c r="A72" s="104" t="s">
        <v>97</v>
      </c>
      <c r="B72" s="104"/>
      <c r="C72" s="104"/>
      <c r="D72" s="104"/>
      <c r="E72" s="104"/>
      <c r="F72" s="104"/>
      <c r="G72" s="104"/>
      <c r="H72" s="104"/>
      <c r="I72" s="1"/>
      <c r="J72" s="1"/>
    </row>
    <row r="73" spans="1:10" ht="4.5" customHeight="1">
      <c r="A73" s="24"/>
      <c r="B73" s="24"/>
      <c r="C73" s="57"/>
      <c r="D73" s="24"/>
      <c r="E73" s="24"/>
      <c r="F73" s="24"/>
      <c r="G73" s="24"/>
      <c r="H73" s="24"/>
      <c r="I73" s="1"/>
      <c r="J73" s="1"/>
    </row>
    <row r="74" spans="1:10" s="2" customFormat="1" ht="30.75" customHeight="1">
      <c r="A74" s="13"/>
      <c r="B74" s="11"/>
      <c r="C74" s="58" t="s">
        <v>33</v>
      </c>
      <c r="D74" s="13"/>
      <c r="E74" s="13" t="s">
        <v>16</v>
      </c>
      <c r="F74" s="12" t="s">
        <v>25</v>
      </c>
      <c r="G74" s="12" t="s">
        <v>155</v>
      </c>
      <c r="H74" s="13" t="s">
        <v>154</v>
      </c>
      <c r="J74" s="1"/>
    </row>
    <row r="75" spans="1:10" ht="15">
      <c r="A75" s="105" t="s">
        <v>100</v>
      </c>
      <c r="B75" s="30" t="s">
        <v>199</v>
      </c>
      <c r="C75" s="59" t="s">
        <v>116</v>
      </c>
      <c r="D75" s="73"/>
      <c r="E75" s="46"/>
      <c r="F75" s="46"/>
      <c r="G75" s="94"/>
      <c r="H75" s="15">
        <f aca="true" t="shared" si="10" ref="H75:H87">G75*E75</f>
        <v>0</v>
      </c>
      <c r="I75" s="1">
        <f aca="true" t="shared" si="11" ref="I75:I87">IF(H75&gt;0,$G$2,"")</f>
      </c>
      <c r="J75" s="1">
        <f aca="true" t="shared" si="12" ref="J75:J102">IF($H75&gt;0,K$119,"")</f>
      </c>
    </row>
    <row r="76" spans="1:10" ht="15">
      <c r="A76" s="105"/>
      <c r="B76" s="30" t="s">
        <v>113</v>
      </c>
      <c r="C76" s="59" t="s">
        <v>117</v>
      </c>
      <c r="D76" s="73"/>
      <c r="E76" s="46"/>
      <c r="F76" s="46"/>
      <c r="G76" s="94"/>
      <c r="H76" s="15">
        <f t="shared" si="10"/>
        <v>0</v>
      </c>
      <c r="I76" s="1">
        <f t="shared" si="11"/>
      </c>
      <c r="J76" s="1">
        <f t="shared" si="12"/>
      </c>
    </row>
    <row r="77" spans="1:10" ht="15">
      <c r="A77" s="105"/>
      <c r="B77" s="30" t="s">
        <v>200</v>
      </c>
      <c r="C77" s="59" t="s">
        <v>118</v>
      </c>
      <c r="D77" s="73"/>
      <c r="E77" s="46"/>
      <c r="F77" s="46"/>
      <c r="G77" s="94"/>
      <c r="H77" s="15">
        <f t="shared" si="10"/>
        <v>0</v>
      </c>
      <c r="I77" s="1">
        <f t="shared" si="11"/>
      </c>
      <c r="J77" s="1">
        <f t="shared" si="12"/>
      </c>
    </row>
    <row r="78" spans="1:10" ht="15">
      <c r="A78" s="105"/>
      <c r="B78" s="30" t="s">
        <v>115</v>
      </c>
      <c r="C78" s="59" t="s">
        <v>126</v>
      </c>
      <c r="D78" s="73"/>
      <c r="E78" s="46"/>
      <c r="F78" s="46"/>
      <c r="G78" s="94"/>
      <c r="H78" s="15">
        <f t="shared" si="10"/>
        <v>0</v>
      </c>
      <c r="I78" s="1">
        <f t="shared" si="11"/>
      </c>
      <c r="J78" s="1">
        <f t="shared" si="12"/>
      </c>
    </row>
    <row r="79" spans="1:10" ht="15">
      <c r="A79" s="105"/>
      <c r="B79" s="30" t="s">
        <v>114</v>
      </c>
      <c r="C79" s="59" t="s">
        <v>119</v>
      </c>
      <c r="D79" s="73"/>
      <c r="E79" s="46"/>
      <c r="F79" s="46"/>
      <c r="G79" s="94"/>
      <c r="H79" s="15">
        <f t="shared" si="10"/>
        <v>0</v>
      </c>
      <c r="I79" s="1">
        <f t="shared" si="11"/>
      </c>
      <c r="J79" s="1">
        <f t="shared" si="12"/>
      </c>
    </row>
    <row r="80" spans="1:10" ht="15">
      <c r="A80" s="105"/>
      <c r="B80" s="30" t="s">
        <v>21</v>
      </c>
      <c r="C80" s="59" t="s">
        <v>120</v>
      </c>
      <c r="D80" s="73"/>
      <c r="E80" s="46"/>
      <c r="F80" s="46"/>
      <c r="G80" s="94"/>
      <c r="H80" s="15">
        <f t="shared" si="10"/>
        <v>0</v>
      </c>
      <c r="I80" s="1">
        <f t="shared" si="11"/>
      </c>
      <c r="J80" s="1">
        <f t="shared" si="12"/>
      </c>
    </row>
    <row r="81" spans="1:10" ht="15">
      <c r="A81" s="105"/>
      <c r="B81" s="30" t="s">
        <v>201</v>
      </c>
      <c r="C81" s="59" t="s">
        <v>121</v>
      </c>
      <c r="D81" s="73"/>
      <c r="E81" s="46"/>
      <c r="F81" s="46"/>
      <c r="G81" s="94"/>
      <c r="H81" s="15">
        <f t="shared" si="10"/>
        <v>0</v>
      </c>
      <c r="I81" s="1">
        <f t="shared" si="11"/>
      </c>
      <c r="J81" s="1">
        <f t="shared" si="12"/>
      </c>
    </row>
    <row r="82" spans="1:10" ht="15">
      <c r="A82" s="105"/>
      <c r="B82" s="30" t="s">
        <v>22</v>
      </c>
      <c r="C82" s="59" t="s">
        <v>122</v>
      </c>
      <c r="D82" s="73"/>
      <c r="E82" s="46"/>
      <c r="F82" s="46"/>
      <c r="G82" s="94"/>
      <c r="H82" s="15">
        <f t="shared" si="10"/>
        <v>0</v>
      </c>
      <c r="I82" s="1">
        <f t="shared" si="11"/>
      </c>
      <c r="J82" s="1">
        <f t="shared" si="12"/>
      </c>
    </row>
    <row r="83" spans="1:10" ht="15">
      <c r="A83" s="105"/>
      <c r="B83" s="30" t="s">
        <v>87</v>
      </c>
      <c r="C83" s="59" t="s">
        <v>127</v>
      </c>
      <c r="D83" s="73"/>
      <c r="E83" s="46"/>
      <c r="F83" s="46"/>
      <c r="G83" s="94"/>
      <c r="H83" s="15">
        <f t="shared" si="10"/>
        <v>0</v>
      </c>
      <c r="I83" s="1">
        <f t="shared" si="11"/>
      </c>
      <c r="J83" s="1">
        <f t="shared" si="12"/>
      </c>
    </row>
    <row r="84" spans="1:10" ht="15">
      <c r="A84" s="108" t="s">
        <v>99</v>
      </c>
      <c r="B84" s="30" t="s">
        <v>23</v>
      </c>
      <c r="C84" s="59" t="s">
        <v>123</v>
      </c>
      <c r="D84" s="73"/>
      <c r="E84" s="46"/>
      <c r="F84" s="46"/>
      <c r="G84" s="94"/>
      <c r="H84" s="15">
        <f t="shared" si="10"/>
        <v>0</v>
      </c>
      <c r="I84" s="1">
        <f t="shared" si="11"/>
      </c>
      <c r="J84" s="1">
        <f t="shared" si="12"/>
      </c>
    </row>
    <row r="85" spans="1:10" ht="15">
      <c r="A85" s="109"/>
      <c r="B85" s="30" t="s">
        <v>24</v>
      </c>
      <c r="C85" s="59" t="s">
        <v>124</v>
      </c>
      <c r="D85" s="73"/>
      <c r="E85" s="46"/>
      <c r="F85" s="46"/>
      <c r="G85" s="94"/>
      <c r="H85" s="15">
        <f t="shared" si="10"/>
        <v>0</v>
      </c>
      <c r="I85" s="1">
        <f t="shared" si="11"/>
      </c>
      <c r="J85" s="1">
        <f t="shared" si="12"/>
      </c>
    </row>
    <row r="86" spans="1:10" ht="15">
      <c r="A86" s="109"/>
      <c r="B86" s="30" t="s">
        <v>101</v>
      </c>
      <c r="C86" s="59" t="s">
        <v>125</v>
      </c>
      <c r="D86" s="73"/>
      <c r="E86" s="46"/>
      <c r="F86" s="46"/>
      <c r="G86" s="94"/>
      <c r="H86" s="15">
        <f t="shared" si="10"/>
        <v>0</v>
      </c>
      <c r="I86" s="1">
        <f t="shared" si="11"/>
      </c>
      <c r="J86" s="1">
        <f t="shared" si="12"/>
      </c>
    </row>
    <row r="87" spans="1:10" ht="15">
      <c r="A87" s="110"/>
      <c r="B87" s="30" t="s">
        <v>87</v>
      </c>
      <c r="C87" s="59" t="s">
        <v>144</v>
      </c>
      <c r="D87" s="73"/>
      <c r="E87" s="46"/>
      <c r="F87" s="46"/>
      <c r="G87" s="94"/>
      <c r="H87" s="15">
        <f t="shared" si="10"/>
        <v>0</v>
      </c>
      <c r="I87" s="1">
        <f t="shared" si="11"/>
      </c>
      <c r="J87" s="1">
        <f t="shared" si="12"/>
      </c>
    </row>
    <row r="88" spans="1:10" ht="15.75">
      <c r="A88" s="31"/>
      <c r="B88" s="26" t="s">
        <v>6</v>
      </c>
      <c r="C88" s="63"/>
      <c r="D88" s="26"/>
      <c r="E88" s="31"/>
      <c r="F88" s="31"/>
      <c r="G88" s="31"/>
      <c r="H88" s="15">
        <f>SUM(H75:H87)</f>
        <v>0</v>
      </c>
      <c r="I88" s="1"/>
      <c r="J88" s="1"/>
    </row>
    <row r="89" spans="1:10" ht="4.5" customHeight="1">
      <c r="A89" s="21"/>
      <c r="B89" s="21"/>
      <c r="C89" s="61"/>
      <c r="D89" s="32"/>
      <c r="E89" s="32"/>
      <c r="F89" s="32"/>
      <c r="G89" s="32"/>
      <c r="H89" s="32"/>
      <c r="I89" s="1"/>
      <c r="J89" s="1"/>
    </row>
    <row r="90" spans="1:10" ht="22.5" customHeight="1">
      <c r="A90" s="104" t="s">
        <v>98</v>
      </c>
      <c r="B90" s="104"/>
      <c r="C90" s="104"/>
      <c r="D90" s="104"/>
      <c r="E90" s="104"/>
      <c r="F90" s="104"/>
      <c r="G90" s="104"/>
      <c r="H90" s="104"/>
      <c r="I90" s="1"/>
      <c r="J90" s="1"/>
    </row>
    <row r="91" spans="1:10" ht="4.5" customHeight="1">
      <c r="A91" s="24"/>
      <c r="B91" s="24"/>
      <c r="C91" s="57"/>
      <c r="D91" s="24"/>
      <c r="E91" s="24"/>
      <c r="F91" s="24"/>
      <c r="G91" s="24"/>
      <c r="H91" s="24"/>
      <c r="I91" s="1"/>
      <c r="J91" s="1"/>
    </row>
    <row r="92" spans="1:10" ht="28.5">
      <c r="A92" s="31"/>
      <c r="B92" s="11"/>
      <c r="C92" s="58" t="s">
        <v>33</v>
      </c>
      <c r="D92" s="31"/>
      <c r="E92" s="13" t="s">
        <v>128</v>
      </c>
      <c r="F92" s="12" t="s">
        <v>25</v>
      </c>
      <c r="G92" s="12" t="s">
        <v>155</v>
      </c>
      <c r="H92" s="13" t="s">
        <v>154</v>
      </c>
      <c r="I92" s="1"/>
      <c r="J92" s="1"/>
    </row>
    <row r="93" spans="1:10" ht="15">
      <c r="A93" s="105" t="s">
        <v>20</v>
      </c>
      <c r="B93" s="14" t="s">
        <v>103</v>
      </c>
      <c r="C93" s="59" t="s">
        <v>105</v>
      </c>
      <c r="D93" s="73"/>
      <c r="E93" s="46"/>
      <c r="F93" s="46"/>
      <c r="G93" s="95"/>
      <c r="H93" s="15">
        <f aca="true" t="shared" si="13" ref="H93:H100">G93*E93</f>
        <v>0</v>
      </c>
      <c r="I93" s="1">
        <f aca="true" t="shared" si="14" ref="I93:I102">IF(H93&gt;0,$G$2,"")</f>
      </c>
      <c r="J93" s="1">
        <f t="shared" si="12"/>
      </c>
    </row>
    <row r="94" spans="1:10" ht="15">
      <c r="A94" s="105"/>
      <c r="B94" s="14" t="s">
        <v>104</v>
      </c>
      <c r="C94" s="59" t="s">
        <v>106</v>
      </c>
      <c r="D94" s="73"/>
      <c r="E94" s="45"/>
      <c r="F94" s="46"/>
      <c r="G94" s="47"/>
      <c r="H94" s="15">
        <f t="shared" si="13"/>
        <v>0</v>
      </c>
      <c r="I94" s="1">
        <f t="shared" si="14"/>
      </c>
      <c r="J94" s="1">
        <f t="shared" si="12"/>
      </c>
    </row>
    <row r="95" spans="1:10" ht="15">
      <c r="A95" s="105"/>
      <c r="B95" s="14" t="s">
        <v>162</v>
      </c>
      <c r="C95" s="59" t="s">
        <v>107</v>
      </c>
      <c r="D95" s="73"/>
      <c r="E95" s="45"/>
      <c r="F95" s="46"/>
      <c r="G95" s="47"/>
      <c r="H95" s="15">
        <f t="shared" si="13"/>
        <v>0</v>
      </c>
      <c r="I95" s="1">
        <f t="shared" si="14"/>
      </c>
      <c r="J95" s="1">
        <f t="shared" si="12"/>
      </c>
    </row>
    <row r="96" spans="1:10" ht="15">
      <c r="A96" s="105" t="s">
        <v>102</v>
      </c>
      <c r="B96" s="14" t="s">
        <v>193</v>
      </c>
      <c r="C96" s="59" t="s">
        <v>108</v>
      </c>
      <c r="D96" s="73"/>
      <c r="E96" s="45"/>
      <c r="F96" s="46"/>
      <c r="G96" s="47"/>
      <c r="H96" s="15">
        <f t="shared" si="13"/>
        <v>0</v>
      </c>
      <c r="I96" s="1">
        <f t="shared" si="14"/>
      </c>
      <c r="J96" s="1">
        <f t="shared" si="12"/>
      </c>
    </row>
    <row r="97" spans="1:10" ht="15">
      <c r="A97" s="105"/>
      <c r="B97" s="14" t="s">
        <v>194</v>
      </c>
      <c r="C97" s="59" t="s">
        <v>109</v>
      </c>
      <c r="D97" s="73"/>
      <c r="E97" s="45"/>
      <c r="F97" s="46"/>
      <c r="G97" s="47"/>
      <c r="H97" s="15">
        <f t="shared" si="13"/>
        <v>0</v>
      </c>
      <c r="I97" s="1">
        <f t="shared" si="14"/>
      </c>
      <c r="J97" s="1">
        <f t="shared" si="12"/>
      </c>
    </row>
    <row r="98" spans="1:10" ht="15">
      <c r="A98" s="105" t="s">
        <v>99</v>
      </c>
      <c r="B98" s="14" t="s">
        <v>196</v>
      </c>
      <c r="C98" s="59" t="s">
        <v>110</v>
      </c>
      <c r="D98" s="73"/>
      <c r="E98" s="45"/>
      <c r="F98" s="46"/>
      <c r="G98" s="47"/>
      <c r="H98" s="15">
        <f t="shared" si="13"/>
        <v>0</v>
      </c>
      <c r="I98" s="1">
        <f t="shared" si="14"/>
      </c>
      <c r="J98" s="1">
        <f t="shared" si="12"/>
      </c>
    </row>
    <row r="99" spans="1:10" ht="15">
      <c r="A99" s="105"/>
      <c r="B99" s="14" t="s">
        <v>195</v>
      </c>
      <c r="C99" s="59" t="s">
        <v>111</v>
      </c>
      <c r="D99" s="73"/>
      <c r="E99" s="45"/>
      <c r="F99" s="46"/>
      <c r="G99" s="47"/>
      <c r="H99" s="15">
        <f t="shared" si="13"/>
        <v>0</v>
      </c>
      <c r="I99" s="1">
        <f t="shared" si="14"/>
      </c>
      <c r="J99" s="1">
        <f t="shared" si="12"/>
      </c>
    </row>
    <row r="100" spans="1:10" ht="15">
      <c r="A100" s="105"/>
      <c r="B100" s="14" t="s">
        <v>197</v>
      </c>
      <c r="C100" s="59" t="s">
        <v>112</v>
      </c>
      <c r="D100" s="73"/>
      <c r="E100" s="45"/>
      <c r="F100" s="46"/>
      <c r="G100" s="47"/>
      <c r="H100" s="15">
        <f t="shared" si="13"/>
        <v>0</v>
      </c>
      <c r="I100" s="1">
        <f t="shared" si="14"/>
      </c>
      <c r="J100" s="1">
        <f t="shared" si="12"/>
      </c>
    </row>
    <row r="101" spans="1:10" ht="15">
      <c r="A101" s="105"/>
      <c r="B101" s="14" t="s">
        <v>198</v>
      </c>
      <c r="C101" s="59" t="s">
        <v>202</v>
      </c>
      <c r="D101" s="73"/>
      <c r="E101" s="45"/>
      <c r="F101" s="46"/>
      <c r="G101" s="47"/>
      <c r="H101" s="15">
        <f>G101*E101</f>
        <v>0</v>
      </c>
      <c r="I101" s="1"/>
      <c r="J101" s="1"/>
    </row>
    <row r="102" spans="1:10" ht="15">
      <c r="A102" s="105"/>
      <c r="B102" s="30" t="s">
        <v>87</v>
      </c>
      <c r="C102" s="59" t="s">
        <v>145</v>
      </c>
      <c r="D102" s="73"/>
      <c r="E102" s="45"/>
      <c r="F102" s="46"/>
      <c r="G102" s="47"/>
      <c r="H102" s="15">
        <f>G102*E102</f>
        <v>0</v>
      </c>
      <c r="I102" s="1">
        <f t="shared" si="14"/>
      </c>
      <c r="J102" s="1">
        <f t="shared" si="12"/>
      </c>
    </row>
    <row r="103" spans="1:8" ht="16.5" thickBot="1">
      <c r="A103" s="31"/>
      <c r="B103" s="17" t="s">
        <v>6</v>
      </c>
      <c r="C103" s="64"/>
      <c r="D103" s="16"/>
      <c r="E103" s="31"/>
      <c r="F103" s="31"/>
      <c r="G103" s="31"/>
      <c r="H103" s="33">
        <f>SUM(H93:H102)</f>
        <v>0</v>
      </c>
    </row>
    <row r="104" spans="1:8" ht="6" customHeight="1">
      <c r="A104" s="8"/>
      <c r="B104" s="34"/>
      <c r="C104" s="71"/>
      <c r="D104" s="35"/>
      <c r="E104" s="35"/>
      <c r="F104" s="35"/>
      <c r="G104" s="35"/>
      <c r="H104" s="36"/>
    </row>
    <row r="105" spans="1:8" ht="22.5" customHeight="1">
      <c r="A105" s="8"/>
      <c r="B105" s="106" t="s">
        <v>91</v>
      </c>
      <c r="C105" s="107"/>
      <c r="D105" s="107"/>
      <c r="E105" s="107"/>
      <c r="F105" s="107"/>
      <c r="G105" s="102">
        <f>H103+H88+H70+H54+H42+H28+H14</f>
        <v>0</v>
      </c>
      <c r="H105" s="103"/>
    </row>
    <row r="106" spans="1:8" ht="6" customHeight="1" thickBot="1">
      <c r="A106" s="8"/>
      <c r="B106" s="37"/>
      <c r="C106" s="72"/>
      <c r="D106" s="38"/>
      <c r="E106" s="38"/>
      <c r="F106" s="38"/>
      <c r="G106" s="38"/>
      <c r="H106" s="39"/>
    </row>
    <row r="107" spans="1:8" ht="12.75">
      <c r="A107" s="40" t="s">
        <v>96</v>
      </c>
      <c r="B107" s="41"/>
      <c r="C107" s="65"/>
      <c r="D107" s="41"/>
      <c r="E107" s="41"/>
      <c r="F107" s="41"/>
      <c r="G107" s="41"/>
      <c r="H107" s="42"/>
    </row>
    <row r="108" spans="1:8" ht="12.75">
      <c r="A108" s="43"/>
      <c r="B108" s="99" t="s">
        <v>148</v>
      </c>
      <c r="C108" s="100"/>
      <c r="D108" s="100"/>
      <c r="E108" s="100"/>
      <c r="F108" s="100"/>
      <c r="G108" s="100"/>
      <c r="H108" s="101"/>
    </row>
    <row r="109" spans="1:8" ht="12.75">
      <c r="A109" s="43"/>
      <c r="B109" s="99" t="s">
        <v>206</v>
      </c>
      <c r="C109" s="100"/>
      <c r="D109" s="100"/>
      <c r="E109" s="100"/>
      <c r="F109" s="100"/>
      <c r="G109" s="100"/>
      <c r="H109" s="101"/>
    </row>
    <row r="110" spans="1:8" ht="12.75">
      <c r="A110" s="43"/>
      <c r="B110" s="99" t="s">
        <v>190</v>
      </c>
      <c r="C110" s="100"/>
      <c r="D110" s="100"/>
      <c r="E110" s="100"/>
      <c r="F110" s="100"/>
      <c r="G110" s="100"/>
      <c r="H110" s="101"/>
    </row>
    <row r="111" spans="1:8" ht="12.75">
      <c r="A111" s="43"/>
      <c r="B111" s="99"/>
      <c r="C111" s="100"/>
      <c r="D111" s="100"/>
      <c r="E111" s="100"/>
      <c r="F111" s="100"/>
      <c r="G111" s="100"/>
      <c r="H111" s="101"/>
    </row>
    <row r="112" spans="1:8" ht="12.75">
      <c r="A112" s="43"/>
      <c r="B112" s="99"/>
      <c r="C112" s="100"/>
      <c r="D112" s="100"/>
      <c r="E112" s="100"/>
      <c r="F112" s="100"/>
      <c r="G112" s="100"/>
      <c r="H112" s="101"/>
    </row>
    <row r="113" spans="1:13" ht="12.75">
      <c r="A113" s="44"/>
      <c r="B113" s="96"/>
      <c r="C113" s="96"/>
      <c r="D113" s="96"/>
      <c r="E113" s="96"/>
      <c r="F113" s="96"/>
      <c r="G113" s="96"/>
      <c r="H113" s="97"/>
      <c r="K113" s="81"/>
      <c r="L113" s="81"/>
      <c r="M113" s="81"/>
    </row>
    <row r="114" spans="11:13" ht="12.75">
      <c r="K114" s="81"/>
      <c r="L114" s="81"/>
      <c r="M114" s="81"/>
    </row>
    <row r="115" spans="11:13" ht="12.75">
      <c r="K115" s="81"/>
      <c r="L115" s="81"/>
      <c r="M115" s="81"/>
    </row>
    <row r="116" spans="11:15" ht="12.75">
      <c r="K116" s="81"/>
      <c r="L116" s="81"/>
      <c r="M116" s="81"/>
      <c r="N116" s="81"/>
      <c r="O116" s="81"/>
    </row>
    <row r="117" spans="11:15" ht="12.75">
      <c r="K117" s="81"/>
      <c r="L117" s="81"/>
      <c r="M117" s="81"/>
      <c r="N117" s="81"/>
      <c r="O117" s="81"/>
    </row>
    <row r="118" spans="11:15" ht="12.75">
      <c r="K118" s="86"/>
      <c r="L118" s="81"/>
      <c r="M118" s="81"/>
      <c r="N118" s="81"/>
      <c r="O118" s="81"/>
    </row>
    <row r="119" spans="11:15" ht="12.75">
      <c r="K119" s="82">
        <f>SUM(K120:K136)</f>
        <v>0</v>
      </c>
      <c r="L119" s="82" t="s">
        <v>163</v>
      </c>
      <c r="M119" s="85" t="s">
        <v>164</v>
      </c>
      <c r="N119" s="82"/>
      <c r="O119" s="82"/>
    </row>
    <row r="120" spans="11:15" ht="12.75">
      <c r="K120" s="87">
        <f>IF(G$3=M120,L120,"")</f>
      </c>
      <c r="L120" s="83">
        <v>4</v>
      </c>
      <c r="M120" s="84" t="s">
        <v>165</v>
      </c>
      <c r="N120" s="83"/>
      <c r="O120" s="83"/>
    </row>
    <row r="121" spans="11:15" ht="12.75">
      <c r="K121" s="87">
        <f aca="true" t="shared" si="15" ref="K121:K136">IF(G$3=M121,L121,"")</f>
      </c>
      <c r="L121" s="83">
        <v>89</v>
      </c>
      <c r="M121" s="84" t="s">
        <v>166</v>
      </c>
      <c r="N121" s="83"/>
      <c r="O121" s="83"/>
    </row>
    <row r="122" spans="11:15" ht="12.75">
      <c r="K122" s="87">
        <f t="shared" si="15"/>
      </c>
      <c r="L122" s="83">
        <v>93</v>
      </c>
      <c r="M122" s="84" t="s">
        <v>167</v>
      </c>
      <c r="N122" s="83"/>
      <c r="O122" s="83"/>
    </row>
    <row r="123" spans="11:15" ht="12.75">
      <c r="K123" s="87">
        <f t="shared" si="15"/>
      </c>
      <c r="L123" s="83">
        <v>130</v>
      </c>
      <c r="M123" s="84" t="s">
        <v>168</v>
      </c>
      <c r="N123" s="83"/>
      <c r="O123" s="83"/>
    </row>
    <row r="124" spans="11:15" ht="12.75">
      <c r="K124" s="87">
        <f t="shared" si="15"/>
      </c>
      <c r="L124" s="83">
        <v>203</v>
      </c>
      <c r="M124" s="84" t="s">
        <v>169</v>
      </c>
      <c r="N124" s="83"/>
      <c r="O124" s="83"/>
    </row>
    <row r="125" spans="11:15" ht="12.75">
      <c r="K125" s="87">
        <f t="shared" si="15"/>
      </c>
      <c r="L125" s="83">
        <v>237</v>
      </c>
      <c r="M125" s="84" t="s">
        <v>170</v>
      </c>
      <c r="N125" s="83"/>
      <c r="O125" s="83"/>
    </row>
    <row r="126" spans="11:15" ht="12.75">
      <c r="K126" s="87">
        <f t="shared" si="15"/>
      </c>
      <c r="L126" s="83">
        <v>238</v>
      </c>
      <c r="M126" s="84" t="s">
        <v>171</v>
      </c>
      <c r="N126" s="83"/>
      <c r="O126" s="83"/>
    </row>
    <row r="127" spans="11:15" ht="12.75">
      <c r="K127" s="87">
        <f t="shared" si="15"/>
      </c>
      <c r="L127" s="83">
        <v>254</v>
      </c>
      <c r="M127" s="84" t="s">
        <v>172</v>
      </c>
      <c r="N127" s="83"/>
      <c r="O127" s="83"/>
    </row>
    <row r="128" spans="11:15" ht="12.75">
      <c r="K128" s="87">
        <f t="shared" si="15"/>
      </c>
      <c r="L128" s="83">
        <v>340</v>
      </c>
      <c r="M128" s="84" t="s">
        <v>173</v>
      </c>
      <c r="N128" s="83"/>
      <c r="O128" s="83"/>
    </row>
    <row r="129" spans="11:15" ht="12.75">
      <c r="K129" s="87">
        <f t="shared" si="15"/>
      </c>
      <c r="L129" s="83">
        <v>343</v>
      </c>
      <c r="M129" s="84" t="s">
        <v>151</v>
      </c>
      <c r="N129" s="83"/>
      <c r="O129" s="83"/>
    </row>
    <row r="130" spans="11:15" ht="12.75">
      <c r="K130" s="87">
        <f t="shared" si="15"/>
      </c>
      <c r="L130" s="83">
        <v>348</v>
      </c>
      <c r="M130" s="84" t="s">
        <v>174</v>
      </c>
      <c r="N130" s="83"/>
      <c r="O130" s="83"/>
    </row>
    <row r="131" spans="11:15" ht="12.75">
      <c r="K131" s="87">
        <f t="shared" si="15"/>
      </c>
      <c r="L131" s="83">
        <v>406</v>
      </c>
      <c r="M131" s="84" t="s">
        <v>175</v>
      </c>
      <c r="N131" s="83"/>
      <c r="O131" s="83"/>
    </row>
    <row r="132" spans="11:15" ht="12.75">
      <c r="K132" s="87">
        <f t="shared" si="15"/>
      </c>
      <c r="L132" s="83">
        <v>484</v>
      </c>
      <c r="M132" s="84" t="s">
        <v>176</v>
      </c>
      <c r="N132" s="83"/>
      <c r="O132" s="83"/>
    </row>
    <row r="133" spans="11:15" ht="12.75">
      <c r="K133" s="87">
        <f t="shared" si="15"/>
      </c>
      <c r="L133" s="83">
        <v>538</v>
      </c>
      <c r="M133" s="84" t="s">
        <v>177</v>
      </c>
      <c r="N133" s="83"/>
      <c r="O133" s="83"/>
    </row>
    <row r="134" spans="11:15" ht="12.75">
      <c r="K134" s="87">
        <f t="shared" si="15"/>
      </c>
      <c r="L134" s="83">
        <v>540</v>
      </c>
      <c r="M134" s="84" t="s">
        <v>178</v>
      </c>
      <c r="N134" s="83"/>
      <c r="O134" s="83"/>
    </row>
    <row r="135" spans="11:15" ht="12.75">
      <c r="K135" s="87">
        <f t="shared" si="15"/>
      </c>
      <c r="L135" s="83">
        <v>525</v>
      </c>
      <c r="M135" s="84" t="s">
        <v>179</v>
      </c>
      <c r="N135" s="83"/>
      <c r="O135" s="83"/>
    </row>
    <row r="136" spans="11:15" ht="12.75">
      <c r="K136" s="87">
        <f t="shared" si="15"/>
      </c>
      <c r="L136" s="83">
        <v>621</v>
      </c>
      <c r="M136" s="84" t="s">
        <v>180</v>
      </c>
      <c r="N136" s="83"/>
      <c r="O136" s="83"/>
    </row>
    <row r="137" spans="11:15" ht="12.75">
      <c r="K137" s="86"/>
      <c r="L137" s="81"/>
      <c r="M137" s="81"/>
      <c r="N137" s="81"/>
      <c r="O137" s="81"/>
    </row>
    <row r="138" spans="11:13" ht="12.75">
      <c r="K138" s="81"/>
      <c r="L138" s="81"/>
      <c r="M138" s="81"/>
    </row>
    <row r="139" spans="11:13" ht="12.75">
      <c r="K139" s="81"/>
      <c r="L139" s="81"/>
      <c r="M139" s="81"/>
    </row>
  </sheetData>
  <sheetProtection sheet="1" objects="1" scenarios="1" selectLockedCells="1"/>
  <mergeCells count="32">
    <mergeCell ref="A2:F2"/>
    <mergeCell ref="A45:A53"/>
    <mergeCell ref="A56:F56"/>
    <mergeCell ref="A39:A40"/>
    <mergeCell ref="A58:H58"/>
    <mergeCell ref="A66:A69"/>
    <mergeCell ref="O3:O14"/>
    <mergeCell ref="G3:H3"/>
    <mergeCell ref="G57:H57"/>
    <mergeCell ref="A7:A13"/>
    <mergeCell ref="A16:A21"/>
    <mergeCell ref="A22:A27"/>
    <mergeCell ref="A30:A38"/>
    <mergeCell ref="A61:A65"/>
    <mergeCell ref="A93:A95"/>
    <mergeCell ref="A96:A97"/>
    <mergeCell ref="B112:H112"/>
    <mergeCell ref="A72:H72"/>
    <mergeCell ref="B105:F105"/>
    <mergeCell ref="A90:H90"/>
    <mergeCell ref="A75:A83"/>
    <mergeCell ref="A84:A87"/>
    <mergeCell ref="B113:H113"/>
    <mergeCell ref="B3:C3"/>
    <mergeCell ref="B57:C57"/>
    <mergeCell ref="B108:H108"/>
    <mergeCell ref="B109:H109"/>
    <mergeCell ref="B110:H110"/>
    <mergeCell ref="B111:H111"/>
    <mergeCell ref="G105:H105"/>
    <mergeCell ref="A4:H4"/>
    <mergeCell ref="A98:A102"/>
  </mergeCells>
  <printOptions/>
  <pageMargins left="0.59" right="0.27" top="0.28" bottom="0.43" header="0.25" footer="0.19"/>
  <pageSetup fitToHeight="2" horizontalDpi="600" verticalDpi="600" orientation="portrait" scale="67" r:id="rId1"/>
  <headerFooter alignWithMargins="0">
    <oddFooter>&amp;Rpage  &amp;P  of  &amp;N</oddFoot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Alberta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BCG Asset Value Summary</dc:title>
  <dc:subject/>
  <dc:creator>Michael Clulow</dc:creator>
  <cp:keywords/>
  <dc:description/>
  <cp:lastModifiedBy>MCLULOW</cp:lastModifiedBy>
  <cp:lastPrinted>2005-01-28T20:05:50Z</cp:lastPrinted>
  <dcterms:created xsi:type="dcterms:W3CDTF">2001-08-27T16:40:49Z</dcterms:created>
  <dcterms:modified xsi:type="dcterms:W3CDTF">2005-07-06T21:03:30Z</dcterms:modified>
  <cp:category/>
  <cp:version/>
  <cp:contentType/>
  <cp:contentStatus/>
</cp:coreProperties>
</file>